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Documents\Бланки месечни_2025 г\MAKETI_OTCHET-IV-2025-municipalities\"/>
    </mc:Choice>
  </mc:AlternateContent>
  <bookViews>
    <workbookView xWindow="4995" yWindow="435" windowWidth="18240" windowHeight="10350" activeTab="1"/>
  </bookViews>
  <sheets>
    <sheet name="УКАЗАНИЯ" sheetId="4" r:id="rId1"/>
    <sheet name="ПОС - карти от ДПУ в България" sheetId="1" r:id="rId2"/>
    <sheet name="Виртуален ПОС и чужди карти" sheetId="5" r:id="rId3"/>
  </sheets>
  <definedNames>
    <definedName name="_xlnm.Print_Area" localSheetId="2">'Виртуален ПОС и чужди карти'!$H$2:$T$216</definedName>
    <definedName name="_xlnm.Print_Area" localSheetId="1">'ПОС - карти от ДПУ в България'!$H$2:$W$215</definedName>
    <definedName name="_xlnm.Print_Area" localSheetId="0">УКАЗАНИЯ!$C$2:$L$31</definedName>
    <definedName name="_xlnm.Print_Titles" localSheetId="0">УКАЗАНИЯ!#REF!</definedName>
  </definedNames>
  <calcPr calcId="162913"/>
</workbook>
</file>

<file path=xl/calcChain.xml><?xml version="1.0" encoding="utf-8"?>
<calcChain xmlns="http://schemas.openxmlformats.org/spreadsheetml/2006/main">
  <c r="E237" i="5" l="1"/>
  <c r="A237" i="5"/>
  <c r="A235" i="1"/>
  <c r="A236" i="1"/>
  <c r="E236" i="1"/>
  <c r="C27" i="4" l="1"/>
  <c r="C28" i="4"/>
  <c r="C29" i="4"/>
  <c r="C30" i="4"/>
  <c r="A232" i="5"/>
  <c r="A233" i="5"/>
  <c r="A234" i="5" s="1"/>
  <c r="A235" i="5" s="1"/>
  <c r="A236" i="5" s="1"/>
  <c r="A231" i="1"/>
  <c r="A232" i="1"/>
  <c r="A233" i="1" s="1"/>
  <c r="A234" i="1" s="1"/>
  <c r="E236" i="5" l="1"/>
  <c r="E235" i="5"/>
  <c r="E234" i="5"/>
  <c r="E233" i="5"/>
  <c r="E232" i="5"/>
  <c r="E231" i="5"/>
  <c r="E230" i="5"/>
  <c r="E229" i="5"/>
  <c r="E228" i="5"/>
  <c r="E227" i="5"/>
  <c r="E226" i="5"/>
  <c r="E225" i="5"/>
  <c r="E224" i="5"/>
  <c r="A224" i="5"/>
  <c r="A225" i="5" s="1"/>
  <c r="A226" i="5" s="1"/>
  <c r="A227" i="5" s="1"/>
  <c r="A228" i="5" s="1"/>
  <c r="A229" i="5" s="1"/>
  <c r="A230" i="5" s="1"/>
  <c r="A231" i="5" s="1"/>
  <c r="E223" i="5"/>
  <c r="A223" i="1"/>
  <c r="A224" i="1" s="1"/>
  <c r="A225" i="1" s="1"/>
  <c r="A226" i="1" s="1"/>
  <c r="A227" i="1" s="1"/>
  <c r="A228" i="1" s="1"/>
  <c r="A229" i="1" s="1"/>
  <c r="A230" i="1" s="1"/>
  <c r="E226" i="1"/>
  <c r="S16" i="1" l="1"/>
  <c r="S17" i="1" s="1"/>
  <c r="R216" i="5" l="1"/>
  <c r="P216" i="5"/>
  <c r="N216" i="5"/>
  <c r="S17" i="5"/>
  <c r="S18" i="5" s="1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Q17" i="5"/>
  <c r="Q18" i="5" s="1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O17" i="5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H17" i="5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16" i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O16" i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Q16" i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P215" i="1"/>
  <c r="C19" i="4"/>
  <c r="C20" i="4" s="1"/>
  <c r="C21" i="4" s="1"/>
  <c r="C22" i="4" s="1"/>
  <c r="N215" i="1"/>
  <c r="R215" i="1"/>
  <c r="S18" i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E223" i="1"/>
  <c r="E231" i="1"/>
  <c r="E224" i="1"/>
  <c r="E225" i="1"/>
  <c r="E232" i="1"/>
  <c r="E229" i="1"/>
  <c r="E222" i="1"/>
  <c r="E233" i="1"/>
  <c r="E234" i="1"/>
  <c r="E227" i="1"/>
  <c r="E235" i="1"/>
  <c r="E230" i="1"/>
  <c r="E228" i="1"/>
  <c r="S217" i="5" l="1"/>
  <c r="C23" i="4"/>
  <c r="C24" i="4" s="1"/>
  <c r="C25" i="4" s="1"/>
  <c r="C26" i="4" s="1"/>
  <c r="S216" i="1"/>
  <c r="Q216" i="1"/>
  <c r="O216" i="1"/>
  <c r="O217" i="5"/>
</calcChain>
</file>

<file path=xl/sharedStrings.xml><?xml version="1.0" encoding="utf-8"?>
<sst xmlns="http://schemas.openxmlformats.org/spreadsheetml/2006/main" count="219" uniqueCount="103">
  <si>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</si>
  <si>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</si>
  <si>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</si>
  <si>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</si>
  <si>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</si>
  <si>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</si>
  <si>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</si>
  <si>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</si>
  <si>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</si>
  <si>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</si>
  <si>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</si>
  <si>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</si>
  <si>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</si>
  <si>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</si>
  <si>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</si>
  <si>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</si>
  <si>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</si>
  <si>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</si>
  <si>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</si>
  <si>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</si>
  <si>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</si>
  <si>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</si>
  <si>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</si>
  <si>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</si>
  <si>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</si>
  <si>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</si>
  <si>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</si>
  <si>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</si>
  <si>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</si>
  <si>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</si>
  <si>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</si>
  <si>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</si>
  <si>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</si>
  <si>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</si>
  <si>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</si>
  <si>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</si>
  <si>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</si>
  <si>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</si>
  <si>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</si>
  <si>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</si>
  <si>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</si>
  <si>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</si>
  <si>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</si>
  <si>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</si>
  <si>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</si>
  <si>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</si>
  <si>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</si>
  <si>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</si>
  <si>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</si>
  <si>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</si>
  <si>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</si>
  <si>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</si>
  <si>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</si>
  <si>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</si>
  <si>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</si>
  <si>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</si>
  <si>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</si>
  <si>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</si>
  <si>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</si>
  <si>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</si>
  <si>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</si>
  <si>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</si>
  <si>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</si>
  <si>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</si>
  <si>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</si>
  <si>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</si>
  <si>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</si>
  <si>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</si>
  <si>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</si>
  <si>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</si>
  <si>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</si>
  <si>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</si>
  <si>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</si>
  <si>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</si>
  <si>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</si>
  <si>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</si>
  <si>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</si>
  <si>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</si>
  <si>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</si>
  <si>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</si>
  <si>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</si>
  <si>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</si>
  <si>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</si>
  <si>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</si>
  <si>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</si>
  <si>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</si>
  <si>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t>Банка ДСК АД</t>
  </si>
  <si>
    <t>Юробанк България АД</t>
  </si>
  <si>
    <t>Тексим Банк АД</t>
  </si>
  <si>
    <r>
      <t xml:space="preserve">за </t>
    </r>
    <r>
      <rPr>
        <b/>
        <i/>
        <sz val="16"/>
        <color rgb="FF085020"/>
        <rFont val="Times New Roman"/>
        <family val="1"/>
        <charset val="204"/>
      </rPr>
      <t xml:space="preserve">ПОС - трансакции с карти, издадени от ДПУ извън България, и виртуален ПОС </t>
    </r>
    <r>
      <rPr>
        <b/>
        <sz val="16"/>
        <rFont val="Times New Roman BOLD"/>
      </rPr>
      <t>към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</si>
  <si>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трансакции с карти, издадени от ДПУ в България" и "ПОС - трансакции с карти, издадени от ДПУ извън България, и виртуален ПОС"</t>
    </r>
  </si>
  <si>
    <r>
      <t xml:space="preserve">за използваните терминални устройства ПОС и извършени </t>
    </r>
    <r>
      <rPr>
        <b/>
        <i/>
        <sz val="16"/>
        <color rgb="FF000099"/>
        <rFont val="Times New Roman"/>
        <family val="1"/>
        <charset val="204"/>
      </rPr>
      <t>трансакции с</t>
    </r>
    <r>
      <rPr>
        <b/>
        <sz val="16"/>
        <rFont val="Times New Roman"/>
        <family val="1"/>
        <charset val="204"/>
      </rPr>
      <t xml:space="preserve"> </t>
    </r>
    <r>
      <rPr>
        <b/>
        <i/>
        <sz val="16"/>
        <color rgb="FF000099"/>
        <rFont val="Times New Roman"/>
        <family val="1"/>
        <charset val="204"/>
      </rPr>
      <t>карти, издадени от ДПУ в България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</si>
  <si>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r>
      <t xml:space="preserve">Справката се състои от таблиците </t>
    </r>
    <r>
      <rPr>
        <i/>
        <sz val="12"/>
        <color rgb="FF120175"/>
        <rFont val="Times New Roman CYR"/>
        <charset val="204"/>
      </rPr>
      <t>"ПОС - трансакции с карти, издадени от ДПУ в България"</t>
    </r>
    <r>
      <rPr>
        <sz val="12"/>
        <color rgb="FF120175"/>
        <rFont val="Times New Roman CYR"/>
        <family val="1"/>
        <charset val="204"/>
      </rPr>
      <t xml:space="preserve"> и </t>
    </r>
    <r>
      <rPr>
        <i/>
        <sz val="12"/>
        <color rgb="FF120175"/>
        <rFont val="Times New Roman CYR"/>
        <charset val="204"/>
      </rPr>
      <t>"ПОС - трансакции с карти, издадени от ДПУ извън България, и виртуален ПОС"</t>
    </r>
    <r>
      <rPr>
        <sz val="12"/>
        <color rgb="FF120175"/>
        <rFont val="Times New Roman CYR"/>
        <family val="1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</si>
  <si>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извън България, и виртуален ПОС"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трансакциите с платежни и предплатени карти, издадени от ДПУ извън България, и за трансакциите, осъществени чрез виртуални терминални устройства ПОС.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</si>
  <si>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8"/>
        <rFont val="Times New Roman CYR"/>
        <charset val="204"/>
      </rPr>
      <t>в двете таблици</t>
    </r>
    <r>
      <rPr>
        <sz val="12"/>
        <color indexed="18"/>
        <rFont val="Times New Roman CYR"/>
        <charset val="204"/>
      </rPr>
      <t xml:space="preserve"> с</t>
    </r>
    <r>
      <rPr>
        <sz val="12"/>
        <color indexed="18"/>
        <rFont val="Times New Roman CYR"/>
        <family val="1"/>
        <charset val="204"/>
      </rPr>
      <t xml:space="preserve">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съответните ПОС устройства и картови трансакции</t>
    </r>
    <r>
      <rPr>
        <sz val="12"/>
        <color indexed="18"/>
        <rFont val="Times New Roman CYR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</si>
  <si>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в България"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физическите терминални устройства ПОС, инсталирани в бюджетните организации за обслужването на картови плащания  чрез платежни и предплатени карти, издадени от доставчици на платежни услуги (ДПУ) в България.</t>
    </r>
  </si>
  <si>
    <t>BNBGBGSF</t>
  </si>
  <si>
    <t>Българска народна банка</t>
  </si>
  <si>
    <t>31.12.2025 г.</t>
  </si>
  <si>
    <t>З.Ковачева</t>
  </si>
  <si>
    <t>Т.Тодорова</t>
  </si>
  <si>
    <t>ОБЩИНА ЦЕНОВО</t>
  </si>
  <si>
    <t>CECBBGSF - Централна кооперативна банка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</si>
</sst>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69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sz val="12"/>
      <color rgb="FF120175"/>
      <name val="Times New Roman CYR"/>
      <family val="1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  <font>
      <b/>
      <i/>
      <sz val="16"/>
      <color rgb="FF085020"/>
      <name val="Times New Roman"/>
      <family val="1"/>
      <charset val="204"/>
    </font>
    <font>
      <b/>
      <i/>
      <sz val="16"/>
      <color rgb="FF000099"/>
      <name val="Times New Roman"/>
      <family val="1"/>
      <charset val="204"/>
    </font>
    <font>
      <i/>
      <sz val="12"/>
      <color rgb="FF120175"/>
      <name val="Times New Roman CYR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7030A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7" fillId="20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221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1" fillId="27" borderId="0" xfId="38" applyFont="1" applyFill="1" applyProtection="1"/>
    <xf numFmtId="0" fontId="32" fillId="27" borderId="0" xfId="38" applyFont="1" applyFill="1" applyBorder="1" applyAlignment="1">
      <alignment vertical="center"/>
    </xf>
    <xf numFmtId="0" fontId="31" fillId="27" borderId="0" xfId="38" applyFont="1" applyFill="1" applyBorder="1" applyAlignment="1">
      <alignment vertical="center"/>
    </xf>
    <xf numFmtId="0" fontId="31" fillId="27" borderId="0" xfId="38" applyFont="1" applyFill="1" applyBorder="1" applyAlignment="1" applyProtection="1">
      <alignment vertical="center"/>
    </xf>
    <xf numFmtId="0" fontId="32" fillId="27" borderId="0" xfId="38" applyFont="1" applyFill="1" applyBorder="1" applyAlignment="1">
      <alignment horizontal="center" vertical="center"/>
    </xf>
    <xf numFmtId="4" fontId="31" fillId="27" borderId="0" xfId="38" applyNumberFormat="1" applyFont="1" applyFill="1" applyAlignment="1" applyProtection="1">
      <alignment vertical="center"/>
    </xf>
    <xf numFmtId="0" fontId="32" fillId="27" borderId="0" xfId="38" applyFont="1" applyFill="1" applyBorder="1" applyAlignment="1" applyProtection="1">
      <alignment horizontal="center" vertical="center"/>
    </xf>
    <xf numFmtId="0" fontId="31" fillId="27" borderId="0" xfId="38" applyFont="1" applyFill="1"/>
    <xf numFmtId="0" fontId="34" fillId="24" borderId="24" xfId="38" applyFont="1" applyFill="1" applyBorder="1"/>
    <xf numFmtId="0" fontId="34" fillId="24" borderId="0" xfId="38" applyFont="1" applyFill="1" applyBorder="1"/>
    <xf numFmtId="0" fontId="34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6" fillId="24" borderId="0" xfId="38" applyFont="1" applyFill="1" applyBorder="1"/>
    <xf numFmtId="0" fontId="37" fillId="24" borderId="25" xfId="38" applyFont="1" applyFill="1" applyBorder="1"/>
    <xf numFmtId="0" fontId="37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0" fillId="24" borderId="0" xfId="37" applyFont="1" applyFill="1" applyBorder="1"/>
    <xf numFmtId="0" fontId="37" fillId="24" borderId="0" xfId="37" applyFont="1" applyFill="1" applyBorder="1"/>
    <xf numFmtId="0" fontId="37" fillId="24" borderId="25" xfId="37" applyFont="1" applyFill="1" applyBorder="1"/>
    <xf numFmtId="0" fontId="31" fillId="27" borderId="0" xfId="37" applyFont="1" applyFill="1"/>
    <xf numFmtId="0" fontId="36" fillId="0" borderId="0" xfId="37" applyFont="1" applyFill="1" applyBorder="1"/>
    <xf numFmtId="0" fontId="39" fillId="0" borderId="0" xfId="37" applyFont="1" applyFill="1" applyBorder="1"/>
    <xf numFmtId="0" fontId="39" fillId="24" borderId="0" xfId="37" applyFont="1" applyFill="1" applyBorder="1"/>
    <xf numFmtId="0" fontId="34" fillId="24" borderId="0" xfId="37" applyFont="1" applyFill="1" applyBorder="1"/>
    <xf numFmtId="0" fontId="34" fillId="24" borderId="25" xfId="37" applyFont="1" applyFill="1" applyBorder="1"/>
    <xf numFmtId="0" fontId="34" fillId="24" borderId="26" xfId="38" applyFont="1" applyFill="1" applyBorder="1"/>
    <xf numFmtId="0" fontId="41" fillId="24" borderId="27" xfId="38" applyFont="1" applyFill="1" applyBorder="1"/>
    <xf numFmtId="0" fontId="34" fillId="24" borderId="27" xfId="38" applyFont="1" applyFill="1" applyBorder="1"/>
    <xf numFmtId="0" fontId="34" fillId="24" borderId="28" xfId="38" applyFont="1" applyFill="1" applyBorder="1"/>
    <xf numFmtId="0" fontId="34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3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2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39" fillId="25" borderId="41" xfId="38" applyFont="1" applyFill="1" applyBorder="1"/>
    <xf numFmtId="0" fontId="34" fillId="25" borderId="41" xfId="38" applyFont="1" applyFill="1" applyBorder="1"/>
    <xf numFmtId="0" fontId="34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39" fillId="25" borderId="0" xfId="38" applyFont="1" applyFill="1" applyBorder="1"/>
    <xf numFmtId="0" fontId="34" fillId="25" borderId="0" xfId="38" applyFont="1" applyFill="1" applyBorder="1"/>
    <xf numFmtId="0" fontId="34" fillId="25" borderId="25" xfId="38" applyFont="1" applyFill="1" applyBorder="1"/>
    <xf numFmtId="0" fontId="36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7" fillId="25" borderId="44" xfId="38" applyFont="1" applyFill="1" applyBorder="1"/>
    <xf numFmtId="0" fontId="34" fillId="25" borderId="44" xfId="38" applyFont="1" applyFill="1" applyBorder="1"/>
    <xf numFmtId="0" fontId="34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 vertical="top"/>
    </xf>
    <xf numFmtId="168" fontId="4" fillId="24" borderId="24" xfId="37" applyNumberFormat="1" applyFont="1" applyFill="1" applyBorder="1" applyAlignment="1">
      <alignment horizontal="right" vertical="top"/>
    </xf>
    <xf numFmtId="0" fontId="32" fillId="27" borderId="63" xfId="38" applyFont="1" applyFill="1" applyBorder="1" applyAlignment="1">
      <alignment vertical="center"/>
    </xf>
    <xf numFmtId="0" fontId="61" fillId="24" borderId="0" xfId="0" applyFont="1" applyFill="1" applyAlignment="1">
      <alignment horizontal="right"/>
    </xf>
    <xf numFmtId="0" fontId="55" fillId="37" borderId="52" xfId="0" applyFont="1" applyFill="1" applyBorder="1" applyAlignment="1" applyProtection="1">
      <alignment horizontal="center"/>
      <protection locked="0"/>
    </xf>
    <xf numFmtId="0" fontId="62" fillId="24" borderId="0" xfId="0" applyFont="1" applyFill="1" applyAlignment="1">
      <alignment horizontal="center"/>
    </xf>
    <xf numFmtId="0" fontId="61" fillId="24" borderId="0" xfId="0" applyFont="1" applyFill="1" applyAlignment="1">
      <alignment horizontal="right"/>
    </xf>
    <xf numFmtId="0" fontId="64" fillId="37" borderId="52" xfId="0" applyFont="1" applyFill="1" applyBorder="1" applyAlignment="1" applyProtection="1">
      <alignment horizontal="center"/>
      <protection locked="0"/>
    </xf>
    <xf numFmtId="168" fontId="4" fillId="39" borderId="55" xfId="37" applyNumberFormat="1" applyFont="1" applyFill="1" applyBorder="1" applyAlignment="1">
      <alignment horizontal="right" vertical="top"/>
    </xf>
    <xf numFmtId="169" fontId="65" fillId="39" borderId="67" xfId="0" applyNumberFormat="1" applyFont="1" applyFill="1" applyBorder="1"/>
    <xf numFmtId="169" fontId="65" fillId="39" borderId="68" xfId="0" applyNumberFormat="1" applyFont="1" applyFill="1" applyBorder="1"/>
    <xf numFmtId="0" fontId="65" fillId="39" borderId="69" xfId="0" applyFont="1" applyFill="1" applyBorder="1" applyAlignment="1">
      <alignment horizontal="center" vertical="center"/>
    </xf>
    <xf numFmtId="0" fontId="65" fillId="39" borderId="70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3" fontId="2" fillId="24" borderId="17" xfId="0" applyNumberFormat="1" applyFont="1" applyFill="1" applyBorder="1" applyAlignment="1" applyProtection="1">
      <alignment vertical="center" wrapText="1"/>
      <protection locked="0"/>
    </xf>
    <xf numFmtId="168" fontId="4" fillId="38" borderId="73" xfId="37" applyNumberFormat="1" applyFont="1" applyFill="1" applyBorder="1" applyAlignment="1">
      <alignment horizontal="right" vertical="top"/>
    </xf>
    <xf numFmtId="0" fontId="65" fillId="40" borderId="69" xfId="0" applyFont="1" applyFill="1" applyBorder="1" applyAlignment="1">
      <alignment horizontal="center" vertical="center"/>
    </xf>
    <xf numFmtId="0" fontId="65" fillId="40" borderId="70" xfId="0" applyFont="1" applyFill="1" applyBorder="1" applyAlignment="1">
      <alignment horizontal="center" vertical="center"/>
    </xf>
    <xf numFmtId="169" fontId="65" fillId="40" borderId="67" xfId="0" applyNumberFormat="1" applyFont="1" applyFill="1" applyBorder="1"/>
    <xf numFmtId="169" fontId="65" fillId="40" borderId="68" xfId="0" applyNumberFormat="1" applyFont="1" applyFill="1" applyBorder="1"/>
    <xf numFmtId="0" fontId="3" fillId="27" borderId="0" xfId="0" applyFont="1" applyFill="1"/>
    <xf numFmtId="49" fontId="3" fillId="33" borderId="76" xfId="0" quotePrefix="1" applyNumberFormat="1" applyFont="1" applyFill="1" applyBorder="1" applyAlignment="1">
      <alignment horizontal="center" vertical="center"/>
    </xf>
    <xf numFmtId="0" fontId="33" fillId="26" borderId="47" xfId="37" applyFont="1" applyFill="1" applyBorder="1" applyAlignment="1">
      <alignment horizontal="center" wrapText="1"/>
    </xf>
    <xf numFmtId="0" fontId="33" fillId="26" borderId="48" xfId="37" applyFont="1" applyFill="1" applyBorder="1" applyAlignment="1">
      <alignment horizontal="center" wrapText="1"/>
    </xf>
    <xf numFmtId="0" fontId="33" fillId="26" borderId="49" xfId="37" applyFont="1" applyFill="1" applyBorder="1" applyAlignment="1">
      <alignment horizontal="center" wrapText="1"/>
    </xf>
    <xf numFmtId="0" fontId="51" fillId="36" borderId="0" xfId="38" applyFont="1" applyFill="1" applyBorder="1" applyAlignment="1">
      <alignment vertical="center" wrapText="1"/>
    </xf>
    <xf numFmtId="0" fontId="59" fillId="36" borderId="0" xfId="38" applyFont="1" applyFill="1" applyBorder="1" applyAlignment="1">
      <alignment vertical="center" wrapText="1"/>
    </xf>
    <xf numFmtId="0" fontId="59" fillId="36" borderId="25" xfId="38" applyFont="1" applyFill="1" applyBorder="1" applyAlignment="1">
      <alignment vertical="center" wrapText="1"/>
    </xf>
    <xf numFmtId="0" fontId="36" fillId="38" borderId="56" xfId="38" applyFont="1" applyFill="1" applyBorder="1" applyAlignment="1">
      <alignment horizontal="left" vertical="center" wrapText="1"/>
    </xf>
    <xf numFmtId="0" fontId="36" fillId="38" borderId="64" xfId="38" applyFont="1" applyFill="1" applyBorder="1" applyAlignment="1">
      <alignment horizontal="left" vertical="center" wrapText="1"/>
    </xf>
    <xf numFmtId="0" fontId="36" fillId="24" borderId="44" xfId="38" applyFont="1" applyFill="1" applyBorder="1" applyAlignment="1">
      <alignment horizontal="left" wrapText="1"/>
    </xf>
    <xf numFmtId="0" fontId="36" fillId="24" borderId="45" xfId="38" applyFont="1" applyFill="1" applyBorder="1" applyAlignment="1">
      <alignment horizontal="left" wrapText="1"/>
    </xf>
    <xf numFmtId="0" fontId="36" fillId="24" borderId="0" xfId="38" applyFont="1" applyFill="1" applyBorder="1" applyAlignment="1">
      <alignment horizontal="left" wrapText="1"/>
    </xf>
    <xf numFmtId="0" fontId="36" fillId="24" borderId="25" xfId="38" applyFont="1" applyFill="1" applyBorder="1" applyAlignment="1">
      <alignment horizontal="left" wrapText="1"/>
    </xf>
    <xf numFmtId="0" fontId="36" fillId="39" borderId="56" xfId="38" applyFont="1" applyFill="1" applyBorder="1" applyAlignment="1">
      <alignment horizontal="left" wrapText="1"/>
    </xf>
    <xf numFmtId="0" fontId="36" fillId="39" borderId="57" xfId="38" applyFont="1" applyFill="1" applyBorder="1" applyAlignment="1">
      <alignment horizontal="left" wrapText="1"/>
    </xf>
    <xf numFmtId="0" fontId="59" fillId="36" borderId="41" xfId="38" applyFont="1" applyFill="1" applyBorder="1" applyAlignment="1">
      <alignment horizontal="left" vertical="center" wrapText="1"/>
    </xf>
    <xf numFmtId="0" fontId="59" fillId="36" borderId="42" xfId="38" applyFont="1" applyFill="1" applyBorder="1" applyAlignment="1">
      <alignment horizontal="left" vertical="center" wrapText="1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0" fontId="61" fillId="24" borderId="0" xfId="0" applyFont="1" applyFill="1" applyAlignment="1">
      <alignment horizontal="right"/>
    </xf>
    <xf numFmtId="0" fontId="61" fillId="24" borderId="62" xfId="0" applyFont="1" applyFill="1" applyBorder="1" applyAlignment="1">
      <alignment horizontal="right"/>
    </xf>
    <xf numFmtId="0" fontId="3" fillId="39" borderId="71" xfId="0" applyFont="1" applyFill="1" applyBorder="1" applyAlignment="1">
      <alignment horizontal="center" vertical="center" wrapText="1"/>
    </xf>
    <xf numFmtId="0" fontId="3" fillId="39" borderId="72" xfId="0" applyFont="1" applyFill="1" applyBorder="1" applyAlignment="1">
      <alignment horizontal="center" vertical="center" wrapText="1"/>
    </xf>
    <xf numFmtId="3" fontId="9" fillId="38" borderId="65" xfId="0" applyNumberFormat="1" applyFont="1" applyFill="1" applyBorder="1" applyAlignment="1" applyProtection="1">
      <alignment horizontal="center" wrapText="1"/>
      <protection locked="0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0" fontId="55" fillId="32" borderId="52" xfId="0" applyFont="1" applyFill="1" applyBorder="1" applyAlignment="1" applyProtection="1">
      <alignment horizontal="center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166" fontId="45" fillId="25" borderId="55" xfId="0" applyNumberFormat="1" applyFont="1" applyFill="1" applyBorder="1" applyAlignment="1" applyProtection="1">
      <alignment horizontal="center" wrapText="1"/>
      <protection locked="0"/>
    </xf>
    <xf numFmtId="166" fontId="45" fillId="25" borderId="56" xfId="0" applyNumberFormat="1" applyFont="1" applyFill="1" applyBorder="1" applyAlignment="1" applyProtection="1">
      <alignment horizontal="center" wrapText="1"/>
      <protection locked="0"/>
    </xf>
    <xf numFmtId="166" fontId="45" fillId="25" borderId="57" xfId="0" applyNumberFormat="1" applyFont="1" applyFill="1" applyBorder="1" applyAlignment="1" applyProtection="1">
      <alignment horizontal="center" wrapText="1"/>
      <protection locked="0"/>
    </xf>
    <xf numFmtId="0" fontId="62" fillId="24" borderId="0" xfId="0" applyFont="1" applyFill="1" applyAlignment="1">
      <alignment horizontal="right"/>
    </xf>
    <xf numFmtId="0" fontId="62" fillId="24" borderId="62" xfId="0" applyFont="1" applyFill="1" applyBorder="1" applyAlignment="1">
      <alignment horizontal="right"/>
    </xf>
    <xf numFmtId="0" fontId="61" fillId="24" borderId="56" xfId="0" applyFont="1" applyFill="1" applyBorder="1" applyAlignment="1">
      <alignment horizontal="center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6" fillId="25" borderId="55" xfId="0" applyFont="1" applyFill="1" applyBorder="1" applyAlignment="1" applyProtection="1">
      <alignment horizontal="center"/>
      <protection locked="0"/>
    </xf>
    <xf numFmtId="0" fontId="46" fillId="25" borderId="56" xfId="0" applyFont="1" applyFill="1" applyBorder="1" applyAlignment="1" applyProtection="1">
      <alignment horizontal="center"/>
      <protection locked="0"/>
    </xf>
    <xf numFmtId="0" fontId="46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6" fillId="24" borderId="0" xfId="0" applyNumberFormat="1" applyFont="1" applyFill="1" applyAlignment="1" applyProtection="1">
      <alignment horizontal="center" vertical="center" wrapText="1"/>
    </xf>
    <xf numFmtId="166" fontId="45" fillId="33" borderId="55" xfId="0" applyNumberFormat="1" applyFont="1" applyFill="1" applyBorder="1" applyAlignment="1" applyProtection="1">
      <alignment horizontal="center" wrapText="1"/>
      <protection locked="0"/>
    </xf>
    <xf numFmtId="166" fontId="45" fillId="33" borderId="56" xfId="0" applyNumberFormat="1" applyFont="1" applyFill="1" applyBorder="1" applyAlignment="1" applyProtection="1">
      <alignment horizontal="center" wrapText="1"/>
      <protection locked="0"/>
    </xf>
    <xf numFmtId="166" fontId="45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6" fillId="33" borderId="55" xfId="0" applyFont="1" applyFill="1" applyBorder="1" applyAlignment="1" applyProtection="1">
      <alignment horizontal="center"/>
      <protection locked="0"/>
    </xf>
    <xf numFmtId="0" fontId="46" fillId="33" borderId="56" xfId="0" applyFont="1" applyFill="1" applyBorder="1" applyAlignment="1" applyProtection="1">
      <alignment horizontal="center"/>
      <protection locked="0"/>
    </xf>
    <xf numFmtId="0" fontId="46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0" fontId="3" fillId="40" borderId="71" xfId="0" applyFont="1" applyFill="1" applyBorder="1" applyAlignment="1">
      <alignment horizontal="center" vertical="center" wrapText="1"/>
    </xf>
    <xf numFmtId="0" fontId="3" fillId="40" borderId="72" xfId="0" applyFont="1" applyFill="1" applyBorder="1" applyAlignment="1">
      <alignment horizontal="center" vertical="center" wrapText="1"/>
    </xf>
    <xf numFmtId="3" fontId="9" fillId="41" borderId="74" xfId="0" applyNumberFormat="1" applyFont="1" applyFill="1" applyBorder="1" applyAlignment="1" applyProtection="1">
      <alignment horizontal="center" wrapText="1"/>
      <protection locked="0"/>
    </xf>
    <xf numFmtId="3" fontId="9" fillId="41" borderId="75" xfId="0" applyNumberFormat="1" applyFont="1" applyFill="1" applyBorder="1" applyAlignment="1" applyProtection="1">
      <alignment horizontal="center" wrapText="1"/>
      <protection locked="0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BALANCE-09-2003-MAKET" xfId="37"/>
    <cellStyle name="Normal_Spravka-&amp;-69-05-2011-MAKET-entity" xfId="3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Бележка" xfId="39" builtinId="10" customBuiltin="1"/>
    <cellStyle name="Вход" xfId="34" builtinId="20" customBuiltin="1"/>
    <cellStyle name="Добър" xfId="29" builtinId="26" customBuiltin="1"/>
    <cellStyle name="Заглавие" xfId="41" builtinId="15" customBuiltin="1"/>
    <cellStyle name="Заглавие 1" xfId="30" builtinId="16" customBuiltin="1"/>
    <cellStyle name="Заглавие 2" xfId="31" builtinId="17" customBuiltin="1"/>
    <cellStyle name="Заглавие 3" xfId="32" builtinId="18" customBuiltin="1"/>
    <cellStyle name="Заглавие 4" xfId="33" builtinId="19" customBuiltin="1"/>
    <cellStyle name="Изход" xfId="40" builtinId="21" customBuiltin="1"/>
    <cellStyle name="Изчисление" xfId="26" builtinId="22" customBuiltin="1"/>
    <cellStyle name="Контролна клетка" xfId="27" builtinId="23" customBuiltin="1"/>
    <cellStyle name="Лош" xfId="25" builtinId="27" customBuiltin="1"/>
    <cellStyle name="Неутрален" xfId="36" builtinId="28" customBuiltin="1"/>
    <cellStyle name="Нормален" xfId="0" builtinId="0"/>
    <cellStyle name="Обяснителен текст" xfId="28" builtinId="53" customBuiltin="1"/>
    <cellStyle name="Предупредителен текст" xfId="43" builtinId="11" customBuiltin="1"/>
    <cellStyle name="Свързана клетка" xfId="35" builtinId="24" customBuiltin="1"/>
    <cellStyle name="Сума" xfId="42" builtinId="25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000099"/>
      <color rgb="FF085020"/>
      <color rgb="FF0000CC"/>
      <color rgb="FFFFFF66"/>
      <color rgb="FFFFCC0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2"/>
  <sheetViews>
    <sheetView topLeftCell="B1" workbookViewId="0">
      <selection activeCell="D15" sqref="D15:L15"/>
    </sheetView>
  </sheetViews>
  <sheetFormatPr defaultRowHeight="15.75" x14ac:dyDescent="0.25"/>
  <cols>
    <col min="1" max="1" width="41.2851562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11.5703125" style="65" customWidth="1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2.7109375" style="65" customWidth="1"/>
    <col min="12" max="12" width="6.85546875" style="65" customWidth="1"/>
    <col min="13" max="16384" width="9.140625" style="43"/>
  </cols>
  <sheetData>
    <row r="1" spans="1:57" s="36" customFormat="1" ht="9.75" customHeight="1" thickBot="1" x14ac:dyDescent="0.3">
      <c r="A1" s="36" t="s">
        <v>46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53.25" customHeight="1" thickBot="1" x14ac:dyDescent="0.3">
      <c r="B2" s="37"/>
      <c r="C2" s="141" t="s">
        <v>90</v>
      </c>
      <c r="D2" s="142"/>
      <c r="E2" s="142"/>
      <c r="F2" s="142"/>
      <c r="G2" s="142"/>
      <c r="H2" s="142"/>
      <c r="I2" s="142"/>
      <c r="J2" s="142"/>
      <c r="K2" s="142"/>
      <c r="L2" s="143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61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62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64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65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66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67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73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68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69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63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70</v>
      </c>
      <c r="E14" s="97"/>
      <c r="F14" s="97"/>
      <c r="G14" s="97"/>
      <c r="H14" s="97"/>
      <c r="I14" s="97"/>
      <c r="J14" s="97"/>
      <c r="K14" s="97"/>
      <c r="L14" s="98"/>
    </row>
    <row r="15" spans="1:57" ht="34.5" customHeight="1" x14ac:dyDescent="0.25">
      <c r="B15" s="37"/>
      <c r="C15" s="118">
        <v>2</v>
      </c>
      <c r="D15" s="155" t="s">
        <v>92</v>
      </c>
      <c r="E15" s="155"/>
      <c r="F15" s="155"/>
      <c r="G15" s="155"/>
      <c r="H15" s="155"/>
      <c r="I15" s="155"/>
      <c r="J15" s="155"/>
      <c r="K15" s="155"/>
      <c r="L15" s="156"/>
    </row>
    <row r="16" spans="1:57" ht="45.75" customHeight="1" x14ac:dyDescent="0.25">
      <c r="B16" s="37"/>
      <c r="C16" s="118">
        <v>3</v>
      </c>
      <c r="D16" s="144" t="s">
        <v>95</v>
      </c>
      <c r="E16" s="145"/>
      <c r="F16" s="145"/>
      <c r="G16" s="145"/>
      <c r="H16" s="145"/>
      <c r="I16" s="145"/>
      <c r="J16" s="145"/>
      <c r="K16" s="145"/>
      <c r="L16" s="146"/>
    </row>
    <row r="17" spans="2:12" ht="49.5" customHeight="1" x14ac:dyDescent="0.25">
      <c r="B17" s="37"/>
      <c r="C17" s="118">
        <v>4</v>
      </c>
      <c r="D17" s="144" t="s">
        <v>93</v>
      </c>
      <c r="E17" s="145"/>
      <c r="F17" s="145"/>
      <c r="G17" s="145"/>
      <c r="H17" s="145"/>
      <c r="I17" s="145"/>
      <c r="J17" s="145"/>
      <c r="K17" s="145"/>
      <c r="L17" s="146"/>
    </row>
    <row r="18" spans="2:12" x14ac:dyDescent="0.25">
      <c r="B18" s="37"/>
      <c r="C18" s="47">
        <v>5</v>
      </c>
      <c r="D18" s="48" t="s">
        <v>74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47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0" si="0">1+C19</f>
        <v>7</v>
      </c>
      <c r="D20" s="52" t="s">
        <v>75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48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19">
        <f t="shared" si="0"/>
        <v>9</v>
      </c>
      <c r="D22" s="151" t="s">
        <v>83</v>
      </c>
      <c r="E22" s="151"/>
      <c r="F22" s="151"/>
      <c r="G22" s="151"/>
      <c r="H22" s="151"/>
      <c r="I22" s="151"/>
      <c r="J22" s="151"/>
      <c r="K22" s="151"/>
      <c r="L22" s="152"/>
    </row>
    <row r="23" spans="2:12" ht="47.25" customHeight="1" x14ac:dyDescent="0.25">
      <c r="B23" s="37"/>
      <c r="C23" s="126">
        <f t="shared" si="0"/>
        <v>10</v>
      </c>
      <c r="D23" s="153" t="s">
        <v>94</v>
      </c>
      <c r="E23" s="153"/>
      <c r="F23" s="153"/>
      <c r="G23" s="153"/>
      <c r="H23" s="153"/>
      <c r="I23" s="153"/>
      <c r="J23" s="153"/>
      <c r="K23" s="153"/>
      <c r="L23" s="154"/>
    </row>
    <row r="24" spans="2:12" s="55" customFormat="1" x14ac:dyDescent="0.25">
      <c r="B24" s="37"/>
      <c r="C24" s="51">
        <f t="shared" si="0"/>
        <v>11</v>
      </c>
      <c r="D24" s="56" t="s">
        <v>76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49" t="s">
        <v>78</v>
      </c>
      <c r="E25" s="149"/>
      <c r="F25" s="149"/>
      <c r="G25" s="149"/>
      <c r="H25" s="149"/>
      <c r="I25" s="149"/>
      <c r="J25" s="149"/>
      <c r="K25" s="149"/>
      <c r="L25" s="150"/>
    </row>
    <row r="26" spans="2:12" s="55" customFormat="1" ht="33" customHeight="1" x14ac:dyDescent="0.25">
      <c r="B26" s="120"/>
      <c r="C26" s="134">
        <f t="shared" si="0"/>
        <v>13</v>
      </c>
      <c r="D26" s="147" t="s">
        <v>80</v>
      </c>
      <c r="E26" s="147"/>
      <c r="F26" s="147"/>
      <c r="G26" s="147"/>
      <c r="H26" s="147"/>
      <c r="I26" s="147"/>
      <c r="J26" s="147"/>
      <c r="K26" s="147"/>
      <c r="L26" s="148"/>
    </row>
    <row r="27" spans="2:12" x14ac:dyDescent="0.25">
      <c r="B27" s="37"/>
      <c r="C27" s="51">
        <f t="shared" si="0"/>
        <v>14</v>
      </c>
      <c r="D27" s="48" t="s">
        <v>60</v>
      </c>
      <c r="E27" s="50"/>
      <c r="F27" s="50"/>
      <c r="G27" s="50"/>
      <c r="H27" s="50"/>
      <c r="I27" s="50"/>
      <c r="J27" s="50"/>
      <c r="K27" s="50"/>
      <c r="L27" s="46"/>
    </row>
    <row r="28" spans="2:12" x14ac:dyDescent="0.25">
      <c r="B28" s="37"/>
      <c r="C28" s="51">
        <f t="shared" si="0"/>
        <v>15</v>
      </c>
      <c r="D28" s="48" t="s">
        <v>58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51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51">
        <f t="shared" si="0"/>
        <v>17</v>
      </c>
      <c r="D30" s="48" t="s">
        <v>57</v>
      </c>
      <c r="E30" s="50"/>
      <c r="F30" s="50"/>
      <c r="G30" s="50"/>
      <c r="H30" s="50"/>
      <c r="I30" s="50"/>
      <c r="J30" s="50"/>
      <c r="K30" s="50"/>
      <c r="L30" s="46"/>
    </row>
    <row r="31" spans="2:12" ht="5.25" customHeight="1" thickBot="1" x14ac:dyDescent="0.3">
      <c r="B31" s="37"/>
      <c r="C31" s="61"/>
      <c r="D31" s="62"/>
      <c r="E31" s="63"/>
      <c r="F31" s="63"/>
      <c r="G31" s="63"/>
      <c r="H31" s="63"/>
      <c r="I31" s="63"/>
      <c r="J31" s="63"/>
      <c r="K31" s="63"/>
      <c r="L31" s="64"/>
    </row>
    <row r="32" spans="2:12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5:L25"/>
    <mergeCell ref="D22:L22"/>
    <mergeCell ref="D23:L23"/>
    <mergeCell ref="D15:L15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6"/>
  <sheetViews>
    <sheetView tabSelected="1" topLeftCell="G1" zoomScale="88" workbookViewId="0">
      <selection activeCell="T15" sqref="T15"/>
    </sheetView>
  </sheetViews>
  <sheetFormatPr defaultColWidth="30.7109375" defaultRowHeight="15.75" x14ac:dyDescent="0.25"/>
  <cols>
    <col min="1" max="1" width="12.5703125" style="8" hidden="1" customWidth="1"/>
    <col min="2" max="2" width="13.85546875" style="8" hidden="1" customWidth="1"/>
    <col min="3" max="3" width="2.5703125" style="8" hidden="1" customWidth="1"/>
    <col min="4" max="4" width="0.140625" style="8" hidden="1" customWidth="1"/>
    <col min="5" max="5" width="9.42578125" style="8" hidden="1" customWidth="1"/>
    <col min="6" max="6" width="9.57031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1.85546875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32"/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</row>
    <row r="2" spans="1:24" ht="18.75" customHeight="1" x14ac:dyDescent="0.25">
      <c r="G2" s="6"/>
      <c r="H2" s="6"/>
      <c r="I2" s="160" t="s">
        <v>71</v>
      </c>
      <c r="J2" s="161"/>
      <c r="K2" s="166" t="s">
        <v>99</v>
      </c>
      <c r="L2" s="166"/>
      <c r="M2" s="166"/>
      <c r="N2" s="166"/>
      <c r="O2" s="6"/>
      <c r="P2" s="6"/>
      <c r="Q2" s="6"/>
      <c r="R2" s="173" t="s">
        <v>79</v>
      </c>
      <c r="S2" s="174"/>
      <c r="T2" s="125" t="s">
        <v>100</v>
      </c>
      <c r="U2" s="6"/>
      <c r="V2" s="6"/>
      <c r="W2" s="6"/>
      <c r="X2" s="6"/>
    </row>
    <row r="3" spans="1:24" ht="13.5" customHeight="1" x14ac:dyDescent="0.25">
      <c r="G3" s="6"/>
      <c r="H3" s="6"/>
      <c r="I3" s="121"/>
      <c r="J3" s="121"/>
      <c r="K3" s="175" t="s">
        <v>77</v>
      </c>
      <c r="L3" s="175"/>
      <c r="M3" s="175"/>
      <c r="N3" s="175"/>
      <c r="O3" s="121"/>
      <c r="P3" s="121"/>
      <c r="Q3" s="121"/>
      <c r="R3" s="121"/>
      <c r="S3" s="121"/>
      <c r="T3" s="123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60" t="s">
        <v>72</v>
      </c>
      <c r="J4" s="161"/>
      <c r="K4" s="166">
        <v>81222510</v>
      </c>
      <c r="L4" s="166"/>
      <c r="M4" s="166"/>
      <c r="N4" s="166"/>
      <c r="O4" s="6"/>
      <c r="P4" s="6"/>
      <c r="Q4" s="6"/>
      <c r="R4" s="173" t="s">
        <v>72</v>
      </c>
      <c r="S4" s="174"/>
      <c r="T4" s="125">
        <v>81222510</v>
      </c>
      <c r="U4" s="6"/>
      <c r="V4" s="6"/>
      <c r="W4" s="6"/>
      <c r="X4" s="6"/>
    </row>
    <row r="5" spans="1:24" ht="23.25" customHeight="1" x14ac:dyDescent="0.3">
      <c r="G5" s="6"/>
      <c r="H5" s="176" t="s">
        <v>30</v>
      </c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6"/>
      <c r="V5" s="6"/>
      <c r="W5" s="6"/>
      <c r="X5" s="6"/>
    </row>
    <row r="6" spans="1:24" ht="4.5" customHeight="1" x14ac:dyDescent="0.25">
      <c r="G6" s="6"/>
      <c r="H6" s="177"/>
      <c r="I6" s="178"/>
      <c r="J6" s="5"/>
      <c r="K6" s="5"/>
      <c r="L6" s="5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38.25" customHeight="1" x14ac:dyDescent="0.3">
      <c r="G7" s="6"/>
      <c r="H7" s="179" t="s">
        <v>91</v>
      </c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  <c r="U7" s="6"/>
      <c r="V7" s="6"/>
      <c r="W7" s="6"/>
      <c r="X7" s="6"/>
    </row>
    <row r="8" spans="1:24" ht="21" customHeight="1" x14ac:dyDescent="0.3">
      <c r="G8" s="6"/>
      <c r="H8" s="66"/>
      <c r="I8" s="4"/>
      <c r="J8" s="170" t="s">
        <v>53</v>
      </c>
      <c r="K8" s="171"/>
      <c r="L8" s="172"/>
      <c r="M8" s="4"/>
      <c r="N8" s="192">
        <v>2025</v>
      </c>
      <c r="O8" s="193"/>
      <c r="P8" s="193"/>
      <c r="Q8" s="193"/>
      <c r="R8" s="194"/>
      <c r="S8" s="4"/>
      <c r="T8" s="68" t="s">
        <v>49</v>
      </c>
      <c r="U8" s="6"/>
      <c r="V8" s="6"/>
      <c r="W8" s="6"/>
      <c r="X8" s="6"/>
    </row>
    <row r="9" spans="1:24" ht="6" customHeight="1" x14ac:dyDescent="0.3"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6"/>
      <c r="V9" s="6"/>
      <c r="W9" s="6"/>
      <c r="X9" s="6"/>
    </row>
    <row r="10" spans="1:24" ht="20.25" customHeight="1" x14ac:dyDescent="0.3">
      <c r="G10" s="6"/>
      <c r="H10" s="1"/>
      <c r="I10" s="195">
        <v>6808</v>
      </c>
      <c r="J10" s="196"/>
      <c r="K10" s="197"/>
      <c r="L10" s="1" t="s">
        <v>27</v>
      </c>
      <c r="M10" s="183" t="s">
        <v>101</v>
      </c>
      <c r="N10" s="184"/>
      <c r="O10" s="184"/>
      <c r="P10" s="184"/>
      <c r="Q10" s="184"/>
      <c r="R10" s="184"/>
      <c r="S10" s="184"/>
      <c r="T10" s="185"/>
      <c r="U10" s="6"/>
      <c r="V10" s="6"/>
      <c r="W10" s="6"/>
      <c r="X10" s="6"/>
    </row>
    <row r="11" spans="1:24" ht="17.25" customHeight="1" x14ac:dyDescent="0.25">
      <c r="G11" s="6"/>
      <c r="H11" s="177"/>
      <c r="I11" s="178"/>
      <c r="J11" s="5"/>
      <c r="K11" s="5"/>
      <c r="L11" s="5"/>
      <c r="M11" s="6" t="s">
        <v>45</v>
      </c>
      <c r="N11" s="6"/>
      <c r="O11" s="6"/>
      <c r="P11" s="6"/>
      <c r="Q11" s="6"/>
      <c r="R11" s="6"/>
      <c r="S11" s="6"/>
      <c r="T11" s="6"/>
      <c r="U11" s="6"/>
      <c r="V11" s="6"/>
      <c r="W11" s="131" t="s">
        <v>85</v>
      </c>
      <c r="X11" s="6"/>
    </row>
    <row r="12" spans="1:24" ht="5.25" customHeight="1" thickBot="1" x14ac:dyDescent="0.3"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45" customHeight="1" x14ac:dyDescent="0.25">
      <c r="G13" s="6"/>
      <c r="H13" s="7" t="s">
        <v>32</v>
      </c>
      <c r="I13" s="180" t="s">
        <v>31</v>
      </c>
      <c r="J13" s="181"/>
      <c r="K13" s="181"/>
      <c r="L13" s="181"/>
      <c r="M13" s="182"/>
      <c r="N13" s="30" t="s">
        <v>26</v>
      </c>
      <c r="O13" s="20" t="s">
        <v>43</v>
      </c>
      <c r="P13" s="30" t="s">
        <v>54</v>
      </c>
      <c r="Q13" s="20" t="s">
        <v>55</v>
      </c>
      <c r="R13" s="35" t="s">
        <v>38</v>
      </c>
      <c r="S13" s="20" t="s">
        <v>39</v>
      </c>
      <c r="T13" s="3" t="s">
        <v>44</v>
      </c>
      <c r="U13" s="18"/>
      <c r="V13" s="162" t="s">
        <v>84</v>
      </c>
      <c r="W13" s="163"/>
      <c r="X13" s="18"/>
    </row>
    <row r="14" spans="1:24" ht="18" customHeight="1" x14ac:dyDescent="0.25">
      <c r="G14" s="6"/>
      <c r="H14" s="2" t="s">
        <v>28</v>
      </c>
      <c r="I14" s="186" t="s">
        <v>29</v>
      </c>
      <c r="J14" s="187"/>
      <c r="K14" s="187"/>
      <c r="L14" s="187"/>
      <c r="M14" s="188"/>
      <c r="N14" s="14" t="s">
        <v>33</v>
      </c>
      <c r="O14" s="21" t="s">
        <v>41</v>
      </c>
      <c r="P14" s="14" t="s">
        <v>34</v>
      </c>
      <c r="Q14" s="21" t="s">
        <v>42</v>
      </c>
      <c r="R14" s="19" t="s">
        <v>36</v>
      </c>
      <c r="S14" s="21" t="s">
        <v>42</v>
      </c>
      <c r="T14" s="15" t="s">
        <v>56</v>
      </c>
      <c r="U14" s="6"/>
      <c r="V14" s="129" t="s">
        <v>81</v>
      </c>
      <c r="W14" s="130" t="s">
        <v>82</v>
      </c>
      <c r="X14" s="6"/>
    </row>
    <row r="15" spans="1:24" ht="18.75" customHeight="1" thickBot="1" x14ac:dyDescent="0.3">
      <c r="E15" s="69" t="s">
        <v>50</v>
      </c>
      <c r="G15" s="6"/>
      <c r="H15" s="99">
        <v>1</v>
      </c>
      <c r="I15" s="189" t="s">
        <v>101</v>
      </c>
      <c r="J15" s="190"/>
      <c r="K15" s="190"/>
      <c r="L15" s="190"/>
      <c r="M15" s="191"/>
      <c r="N15" s="22">
        <v>1</v>
      </c>
      <c r="O15" s="23"/>
      <c r="P15" s="22">
        <v>266</v>
      </c>
      <c r="Q15" s="23"/>
      <c r="R15" s="24">
        <v>67930</v>
      </c>
      <c r="S15" s="23"/>
      <c r="T15" s="28" t="s">
        <v>102</v>
      </c>
      <c r="U15" s="6"/>
      <c r="V15" s="127">
        <v>45658</v>
      </c>
      <c r="W15" s="128" t="s">
        <v>98</v>
      </c>
      <c r="X15" s="6"/>
    </row>
    <row r="16" spans="1:24" ht="18.75" customHeight="1" thickBot="1" x14ac:dyDescent="0.35">
      <c r="E16" s="69" t="s">
        <v>51</v>
      </c>
      <c r="G16" s="6"/>
      <c r="H16" s="99">
        <f>H15+1</f>
        <v>2</v>
      </c>
      <c r="I16" s="157"/>
      <c r="J16" s="158"/>
      <c r="K16" s="158"/>
      <c r="L16" s="158"/>
      <c r="M16" s="159"/>
      <c r="N16" s="25"/>
      <c r="O16" s="26">
        <f t="shared" ref="O16:O47" si="0">+N16+O15</f>
        <v>0</v>
      </c>
      <c r="P16" s="25"/>
      <c r="Q16" s="26">
        <f>+P16+Q15</f>
        <v>0</v>
      </c>
      <c r="R16" s="27"/>
      <c r="S16" s="26">
        <f>+R16+S15</f>
        <v>0</v>
      </c>
      <c r="T16" s="29"/>
      <c r="U16" s="6"/>
      <c r="V16" s="164">
        <v>638</v>
      </c>
      <c r="W16" s="165"/>
      <c r="X16" s="6"/>
    </row>
    <row r="17" spans="5:24" ht="18.75" customHeight="1" x14ac:dyDescent="0.25">
      <c r="E17" s="69" t="s">
        <v>52</v>
      </c>
      <c r="G17" s="6"/>
      <c r="H17" s="99">
        <f t="shared" ref="H17:H80" si="1">H16+1</f>
        <v>3</v>
      </c>
      <c r="I17" s="157"/>
      <c r="J17" s="158"/>
      <c r="K17" s="158"/>
      <c r="L17" s="158"/>
      <c r="M17" s="159"/>
      <c r="N17" s="25"/>
      <c r="O17" s="26">
        <f t="shared" si="0"/>
        <v>0</v>
      </c>
      <c r="P17" s="25"/>
      <c r="Q17" s="26">
        <f t="shared" ref="Q17:Q80" si="2">+P17+Q16</f>
        <v>0</v>
      </c>
      <c r="R17" s="27"/>
      <c r="S17" s="26">
        <f>+R17+S16</f>
        <v>0</v>
      </c>
      <c r="T17" s="29"/>
      <c r="U17" s="6"/>
      <c r="V17" s="6"/>
      <c r="W17" s="6"/>
      <c r="X17" s="6"/>
    </row>
    <row r="18" spans="5:24" ht="18.75" customHeight="1" x14ac:dyDescent="0.25">
      <c r="E18" s="69" t="s">
        <v>53</v>
      </c>
      <c r="G18" s="6"/>
      <c r="H18" s="99">
        <f t="shared" si="1"/>
        <v>4</v>
      </c>
      <c r="I18" s="157"/>
      <c r="J18" s="158"/>
      <c r="K18" s="158"/>
      <c r="L18" s="158"/>
      <c r="M18" s="159"/>
      <c r="N18" s="25"/>
      <c r="O18" s="26">
        <f t="shared" si="0"/>
        <v>0</v>
      </c>
      <c r="P18" s="25"/>
      <c r="Q18" s="26">
        <f t="shared" si="2"/>
        <v>0</v>
      </c>
      <c r="R18" s="27"/>
      <c r="S18" s="26">
        <f t="shared" ref="S18:S47" si="3">+R18+S17</f>
        <v>0</v>
      </c>
      <c r="T18" s="29"/>
      <c r="U18" s="6"/>
      <c r="V18" s="6"/>
      <c r="W18" s="6"/>
      <c r="X18" s="6"/>
    </row>
    <row r="19" spans="5:24" ht="18.75" customHeight="1" x14ac:dyDescent="0.25">
      <c r="E19" s="67"/>
      <c r="G19" s="6"/>
      <c r="H19" s="99">
        <f t="shared" si="1"/>
        <v>5</v>
      </c>
      <c r="I19" s="157"/>
      <c r="J19" s="158"/>
      <c r="K19" s="158"/>
      <c r="L19" s="158"/>
      <c r="M19" s="159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si="3"/>
        <v>0</v>
      </c>
      <c r="T19" s="29"/>
      <c r="U19" s="6"/>
      <c r="V19" s="6"/>
      <c r="W19" s="6"/>
      <c r="X19" s="6"/>
    </row>
    <row r="20" spans="5:24" ht="18.75" customHeight="1" x14ac:dyDescent="0.25">
      <c r="G20" s="6"/>
      <c r="H20" s="99">
        <f t="shared" si="1"/>
        <v>6</v>
      </c>
      <c r="I20" s="157"/>
      <c r="J20" s="158"/>
      <c r="K20" s="158"/>
      <c r="L20" s="158"/>
      <c r="M20" s="159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7</v>
      </c>
      <c r="I21" s="157"/>
      <c r="J21" s="158"/>
      <c r="K21" s="158"/>
      <c r="L21" s="158"/>
      <c r="M21" s="159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8</v>
      </c>
      <c r="I22" s="157"/>
      <c r="J22" s="158"/>
      <c r="K22" s="158"/>
      <c r="L22" s="158"/>
      <c r="M22" s="159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9</v>
      </c>
      <c r="I23" s="157"/>
      <c r="J23" s="158"/>
      <c r="K23" s="158"/>
      <c r="L23" s="158"/>
      <c r="M23" s="159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10</v>
      </c>
      <c r="I24" s="157"/>
      <c r="J24" s="158"/>
      <c r="K24" s="158"/>
      <c r="L24" s="158"/>
      <c r="M24" s="159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11</v>
      </c>
      <c r="I25" s="157"/>
      <c r="J25" s="158"/>
      <c r="K25" s="158"/>
      <c r="L25" s="158"/>
      <c r="M25" s="159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12</v>
      </c>
      <c r="I26" s="157"/>
      <c r="J26" s="158"/>
      <c r="K26" s="158"/>
      <c r="L26" s="158"/>
      <c r="M26" s="159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13</v>
      </c>
      <c r="I27" s="157"/>
      <c r="J27" s="158"/>
      <c r="K27" s="158"/>
      <c r="L27" s="158"/>
      <c r="M27" s="159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14</v>
      </c>
      <c r="I28" s="157"/>
      <c r="J28" s="158"/>
      <c r="K28" s="158"/>
      <c r="L28" s="158"/>
      <c r="M28" s="159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15</v>
      </c>
      <c r="I29" s="157"/>
      <c r="J29" s="158"/>
      <c r="K29" s="158"/>
      <c r="L29" s="158"/>
      <c r="M29" s="159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16</v>
      </c>
      <c r="I30" s="157"/>
      <c r="J30" s="158"/>
      <c r="K30" s="158"/>
      <c r="L30" s="158"/>
      <c r="M30" s="159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17</v>
      </c>
      <c r="I31" s="157"/>
      <c r="J31" s="158"/>
      <c r="K31" s="158"/>
      <c r="L31" s="158"/>
      <c r="M31" s="159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18</v>
      </c>
      <c r="I32" s="157"/>
      <c r="J32" s="158"/>
      <c r="K32" s="158"/>
      <c r="L32" s="158"/>
      <c r="M32" s="159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19</v>
      </c>
      <c r="I33" s="157"/>
      <c r="J33" s="158"/>
      <c r="K33" s="158"/>
      <c r="L33" s="158"/>
      <c r="M33" s="159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20</v>
      </c>
      <c r="I34" s="157"/>
      <c r="J34" s="158"/>
      <c r="K34" s="158"/>
      <c r="L34" s="158"/>
      <c r="M34" s="159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21</v>
      </c>
      <c r="I35" s="157"/>
      <c r="J35" s="158"/>
      <c r="K35" s="158"/>
      <c r="L35" s="158"/>
      <c r="M35" s="159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22</v>
      </c>
      <c r="I36" s="157"/>
      <c r="J36" s="158"/>
      <c r="K36" s="158"/>
      <c r="L36" s="158"/>
      <c r="M36" s="159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23</v>
      </c>
      <c r="I37" s="157"/>
      <c r="J37" s="158"/>
      <c r="K37" s="158"/>
      <c r="L37" s="158"/>
      <c r="M37" s="159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24</v>
      </c>
      <c r="I38" s="157"/>
      <c r="J38" s="158"/>
      <c r="K38" s="158"/>
      <c r="L38" s="158"/>
      <c r="M38" s="159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25</v>
      </c>
      <c r="I39" s="157"/>
      <c r="J39" s="158"/>
      <c r="K39" s="158"/>
      <c r="L39" s="158"/>
      <c r="M39" s="159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26</v>
      </c>
      <c r="I40" s="157"/>
      <c r="J40" s="158"/>
      <c r="K40" s="158"/>
      <c r="L40" s="158"/>
      <c r="M40" s="159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27</v>
      </c>
      <c r="I41" s="157"/>
      <c r="J41" s="158"/>
      <c r="K41" s="158"/>
      <c r="L41" s="158"/>
      <c r="M41" s="159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28</v>
      </c>
      <c r="I42" s="157"/>
      <c r="J42" s="158"/>
      <c r="K42" s="158"/>
      <c r="L42" s="158"/>
      <c r="M42" s="159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29</v>
      </c>
      <c r="I43" s="157"/>
      <c r="J43" s="158"/>
      <c r="K43" s="158"/>
      <c r="L43" s="158"/>
      <c r="M43" s="159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30</v>
      </c>
      <c r="I44" s="157"/>
      <c r="J44" s="158"/>
      <c r="K44" s="158"/>
      <c r="L44" s="158"/>
      <c r="M44" s="159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31</v>
      </c>
      <c r="I45" s="157"/>
      <c r="J45" s="158"/>
      <c r="K45" s="158"/>
      <c r="L45" s="158"/>
      <c r="M45" s="159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32</v>
      </c>
      <c r="I46" s="157"/>
      <c r="J46" s="158"/>
      <c r="K46" s="158"/>
      <c r="L46" s="158"/>
      <c r="M46" s="159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33</v>
      </c>
      <c r="I47" s="157"/>
      <c r="J47" s="158"/>
      <c r="K47" s="158"/>
      <c r="L47" s="158"/>
      <c r="M47" s="159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34</v>
      </c>
      <c r="I48" s="157"/>
      <c r="J48" s="158"/>
      <c r="K48" s="158"/>
      <c r="L48" s="158"/>
      <c r="M48" s="159"/>
      <c r="N48" s="25"/>
      <c r="O48" s="26">
        <f t="shared" ref="O48:O79" si="4">+N48+O47</f>
        <v>0</v>
      </c>
      <c r="P48" s="25"/>
      <c r="Q48" s="26">
        <f t="shared" si="2"/>
        <v>0</v>
      </c>
      <c r="R48" s="27"/>
      <c r="S48" s="26">
        <f t="shared" ref="S48:S79" si="5">+R48+S47</f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35</v>
      </c>
      <c r="I49" s="157"/>
      <c r="J49" s="158"/>
      <c r="K49" s="158"/>
      <c r="L49" s="158"/>
      <c r="M49" s="159"/>
      <c r="N49" s="25"/>
      <c r="O49" s="26">
        <f t="shared" si="4"/>
        <v>0</v>
      </c>
      <c r="P49" s="25"/>
      <c r="Q49" s="26">
        <f t="shared" si="2"/>
        <v>0</v>
      </c>
      <c r="R49" s="27"/>
      <c r="S49" s="26">
        <f t="shared" si="5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36</v>
      </c>
      <c r="I50" s="157"/>
      <c r="J50" s="158"/>
      <c r="K50" s="158"/>
      <c r="L50" s="158"/>
      <c r="M50" s="159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37</v>
      </c>
      <c r="I51" s="157"/>
      <c r="J51" s="158"/>
      <c r="K51" s="158"/>
      <c r="L51" s="158"/>
      <c r="M51" s="159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38</v>
      </c>
      <c r="I52" s="157"/>
      <c r="J52" s="158"/>
      <c r="K52" s="158"/>
      <c r="L52" s="158"/>
      <c r="M52" s="159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39</v>
      </c>
      <c r="I53" s="157"/>
      <c r="J53" s="158"/>
      <c r="K53" s="158"/>
      <c r="L53" s="158"/>
      <c r="M53" s="159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40</v>
      </c>
      <c r="I54" s="157"/>
      <c r="J54" s="158"/>
      <c r="K54" s="158"/>
      <c r="L54" s="158"/>
      <c r="M54" s="159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41</v>
      </c>
      <c r="I55" s="157"/>
      <c r="J55" s="158"/>
      <c r="K55" s="158"/>
      <c r="L55" s="158"/>
      <c r="M55" s="159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42</v>
      </c>
      <c r="I56" s="157"/>
      <c r="J56" s="158"/>
      <c r="K56" s="158"/>
      <c r="L56" s="158"/>
      <c r="M56" s="159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43</v>
      </c>
      <c r="I57" s="157"/>
      <c r="J57" s="158"/>
      <c r="K57" s="158"/>
      <c r="L57" s="158"/>
      <c r="M57" s="159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44</v>
      </c>
      <c r="I58" s="157"/>
      <c r="J58" s="158"/>
      <c r="K58" s="158"/>
      <c r="L58" s="158"/>
      <c r="M58" s="159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45</v>
      </c>
      <c r="I59" s="157"/>
      <c r="J59" s="158"/>
      <c r="K59" s="158"/>
      <c r="L59" s="158"/>
      <c r="M59" s="159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46</v>
      </c>
      <c r="I60" s="157"/>
      <c r="J60" s="158"/>
      <c r="K60" s="158"/>
      <c r="L60" s="158"/>
      <c r="M60" s="159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47</v>
      </c>
      <c r="I61" s="157"/>
      <c r="J61" s="158"/>
      <c r="K61" s="158"/>
      <c r="L61" s="158"/>
      <c r="M61" s="159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48</v>
      </c>
      <c r="I62" s="157"/>
      <c r="J62" s="158"/>
      <c r="K62" s="158"/>
      <c r="L62" s="158"/>
      <c r="M62" s="159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49</v>
      </c>
      <c r="I63" s="157"/>
      <c r="J63" s="158"/>
      <c r="K63" s="158"/>
      <c r="L63" s="158"/>
      <c r="M63" s="159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50</v>
      </c>
      <c r="I64" s="157"/>
      <c r="J64" s="158"/>
      <c r="K64" s="158"/>
      <c r="L64" s="158"/>
      <c r="M64" s="159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51</v>
      </c>
      <c r="I65" s="157"/>
      <c r="J65" s="158"/>
      <c r="K65" s="158"/>
      <c r="L65" s="158"/>
      <c r="M65" s="159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52</v>
      </c>
      <c r="I66" s="157"/>
      <c r="J66" s="158"/>
      <c r="K66" s="158"/>
      <c r="L66" s="158"/>
      <c r="M66" s="159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53</v>
      </c>
      <c r="I67" s="157"/>
      <c r="J67" s="158"/>
      <c r="K67" s="158"/>
      <c r="L67" s="158"/>
      <c r="M67" s="159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54</v>
      </c>
      <c r="I68" s="157"/>
      <c r="J68" s="158"/>
      <c r="K68" s="158"/>
      <c r="L68" s="158"/>
      <c r="M68" s="159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55</v>
      </c>
      <c r="I69" s="157"/>
      <c r="J69" s="158"/>
      <c r="K69" s="158"/>
      <c r="L69" s="158"/>
      <c r="M69" s="159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56</v>
      </c>
      <c r="I70" s="157"/>
      <c r="J70" s="158"/>
      <c r="K70" s="158"/>
      <c r="L70" s="158"/>
      <c r="M70" s="159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57</v>
      </c>
      <c r="I71" s="157"/>
      <c r="J71" s="158"/>
      <c r="K71" s="158"/>
      <c r="L71" s="158"/>
      <c r="M71" s="159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58</v>
      </c>
      <c r="I72" s="157"/>
      <c r="J72" s="158"/>
      <c r="K72" s="158"/>
      <c r="L72" s="158"/>
      <c r="M72" s="159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59</v>
      </c>
      <c r="I73" s="157"/>
      <c r="J73" s="158"/>
      <c r="K73" s="158"/>
      <c r="L73" s="158"/>
      <c r="M73" s="159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60</v>
      </c>
      <c r="I74" s="157"/>
      <c r="J74" s="158"/>
      <c r="K74" s="158"/>
      <c r="L74" s="158"/>
      <c r="M74" s="159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61</v>
      </c>
      <c r="I75" s="157"/>
      <c r="J75" s="158"/>
      <c r="K75" s="158"/>
      <c r="L75" s="158"/>
      <c r="M75" s="159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62</v>
      </c>
      <c r="I76" s="157"/>
      <c r="J76" s="158"/>
      <c r="K76" s="158"/>
      <c r="L76" s="158"/>
      <c r="M76" s="159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63</v>
      </c>
      <c r="I77" s="157"/>
      <c r="J77" s="158"/>
      <c r="K77" s="158"/>
      <c r="L77" s="158"/>
      <c r="M77" s="159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64</v>
      </c>
      <c r="I78" s="157"/>
      <c r="J78" s="158"/>
      <c r="K78" s="158"/>
      <c r="L78" s="158"/>
      <c r="M78" s="159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65</v>
      </c>
      <c r="I79" s="157"/>
      <c r="J79" s="158"/>
      <c r="K79" s="158"/>
      <c r="L79" s="158"/>
      <c r="M79" s="159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66</v>
      </c>
      <c r="I80" s="157"/>
      <c r="J80" s="158"/>
      <c r="K80" s="158"/>
      <c r="L80" s="158"/>
      <c r="M80" s="159"/>
      <c r="N80" s="25"/>
      <c r="O80" s="26">
        <f t="shared" ref="O80:O111" si="6">+N80+O79</f>
        <v>0</v>
      </c>
      <c r="P80" s="25"/>
      <c r="Q80" s="26">
        <f t="shared" si="2"/>
        <v>0</v>
      </c>
      <c r="R80" s="27"/>
      <c r="S80" s="26">
        <f t="shared" ref="S80:S111" si="7">+R80+S79</f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ref="H81:H114" si="8">H80+1</f>
        <v>67</v>
      </c>
      <c r="I81" s="157"/>
      <c r="J81" s="158"/>
      <c r="K81" s="158"/>
      <c r="L81" s="158"/>
      <c r="M81" s="159"/>
      <c r="N81" s="25"/>
      <c r="O81" s="26">
        <f t="shared" si="6"/>
        <v>0</v>
      </c>
      <c r="P81" s="25"/>
      <c r="Q81" s="26">
        <f t="shared" ref="Q81:Q144" si="9">+P81+Q80</f>
        <v>0</v>
      </c>
      <c r="R81" s="27"/>
      <c r="S81" s="26">
        <f t="shared" si="7"/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si="8"/>
        <v>68</v>
      </c>
      <c r="I82" s="157"/>
      <c r="J82" s="158"/>
      <c r="K82" s="158"/>
      <c r="L82" s="158"/>
      <c r="M82" s="159"/>
      <c r="N82" s="25"/>
      <c r="O82" s="26">
        <f t="shared" si="6"/>
        <v>0</v>
      </c>
      <c r="P82" s="25"/>
      <c r="Q82" s="26">
        <f t="shared" si="9"/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69</v>
      </c>
      <c r="I83" s="157"/>
      <c r="J83" s="158"/>
      <c r="K83" s="158"/>
      <c r="L83" s="158"/>
      <c r="M83" s="159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70</v>
      </c>
      <c r="I84" s="157"/>
      <c r="J84" s="158"/>
      <c r="K84" s="158"/>
      <c r="L84" s="158"/>
      <c r="M84" s="159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71</v>
      </c>
      <c r="I85" s="157"/>
      <c r="J85" s="158"/>
      <c r="K85" s="158"/>
      <c r="L85" s="158"/>
      <c r="M85" s="159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72</v>
      </c>
      <c r="I86" s="157"/>
      <c r="J86" s="158"/>
      <c r="K86" s="158"/>
      <c r="L86" s="158"/>
      <c r="M86" s="159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73</v>
      </c>
      <c r="I87" s="157"/>
      <c r="J87" s="158"/>
      <c r="K87" s="158"/>
      <c r="L87" s="158"/>
      <c r="M87" s="159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74</v>
      </c>
      <c r="I88" s="157"/>
      <c r="J88" s="158"/>
      <c r="K88" s="158"/>
      <c r="L88" s="158"/>
      <c r="M88" s="159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75</v>
      </c>
      <c r="I89" s="157"/>
      <c r="J89" s="158"/>
      <c r="K89" s="158"/>
      <c r="L89" s="158"/>
      <c r="M89" s="159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76</v>
      </c>
      <c r="I90" s="157"/>
      <c r="J90" s="158"/>
      <c r="K90" s="158"/>
      <c r="L90" s="158"/>
      <c r="M90" s="159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77</v>
      </c>
      <c r="I91" s="157"/>
      <c r="J91" s="158"/>
      <c r="K91" s="158"/>
      <c r="L91" s="158"/>
      <c r="M91" s="159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78</v>
      </c>
      <c r="I92" s="157"/>
      <c r="J92" s="158"/>
      <c r="K92" s="158"/>
      <c r="L92" s="158"/>
      <c r="M92" s="159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79</v>
      </c>
      <c r="I93" s="157"/>
      <c r="J93" s="158"/>
      <c r="K93" s="158"/>
      <c r="L93" s="158"/>
      <c r="M93" s="159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80</v>
      </c>
      <c r="I94" s="157"/>
      <c r="J94" s="158"/>
      <c r="K94" s="158"/>
      <c r="L94" s="158"/>
      <c r="M94" s="159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81</v>
      </c>
      <c r="I95" s="157"/>
      <c r="J95" s="158"/>
      <c r="K95" s="158"/>
      <c r="L95" s="158"/>
      <c r="M95" s="159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82</v>
      </c>
      <c r="I96" s="157"/>
      <c r="J96" s="158"/>
      <c r="K96" s="158"/>
      <c r="L96" s="158"/>
      <c r="M96" s="159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83</v>
      </c>
      <c r="I97" s="157"/>
      <c r="J97" s="158"/>
      <c r="K97" s="158"/>
      <c r="L97" s="158"/>
      <c r="M97" s="159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84</v>
      </c>
      <c r="I98" s="157"/>
      <c r="J98" s="158"/>
      <c r="K98" s="158"/>
      <c r="L98" s="158"/>
      <c r="M98" s="159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85</v>
      </c>
      <c r="I99" s="157"/>
      <c r="J99" s="158"/>
      <c r="K99" s="158"/>
      <c r="L99" s="158"/>
      <c r="M99" s="159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86</v>
      </c>
      <c r="I100" s="157"/>
      <c r="J100" s="158"/>
      <c r="K100" s="158"/>
      <c r="L100" s="158"/>
      <c r="M100" s="159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87</v>
      </c>
      <c r="I101" s="157"/>
      <c r="J101" s="158"/>
      <c r="K101" s="158"/>
      <c r="L101" s="158"/>
      <c r="M101" s="159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88</v>
      </c>
      <c r="I102" s="157"/>
      <c r="J102" s="158"/>
      <c r="K102" s="158"/>
      <c r="L102" s="158"/>
      <c r="M102" s="159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89</v>
      </c>
      <c r="I103" s="157"/>
      <c r="J103" s="158"/>
      <c r="K103" s="158"/>
      <c r="L103" s="158"/>
      <c r="M103" s="159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90</v>
      </c>
      <c r="I104" s="157"/>
      <c r="J104" s="158"/>
      <c r="K104" s="158"/>
      <c r="L104" s="158"/>
      <c r="M104" s="159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91</v>
      </c>
      <c r="I105" s="157"/>
      <c r="J105" s="158"/>
      <c r="K105" s="158"/>
      <c r="L105" s="158"/>
      <c r="M105" s="159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92</v>
      </c>
      <c r="I106" s="157"/>
      <c r="J106" s="158"/>
      <c r="K106" s="158"/>
      <c r="L106" s="158"/>
      <c r="M106" s="159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93</v>
      </c>
      <c r="I107" s="157"/>
      <c r="J107" s="158"/>
      <c r="K107" s="158"/>
      <c r="L107" s="158"/>
      <c r="M107" s="159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94</v>
      </c>
      <c r="I108" s="157"/>
      <c r="J108" s="158"/>
      <c r="K108" s="158"/>
      <c r="L108" s="158"/>
      <c r="M108" s="159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95</v>
      </c>
      <c r="I109" s="157"/>
      <c r="J109" s="158"/>
      <c r="K109" s="158"/>
      <c r="L109" s="158"/>
      <c r="M109" s="159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96</v>
      </c>
      <c r="I110" s="157"/>
      <c r="J110" s="158"/>
      <c r="K110" s="158"/>
      <c r="L110" s="158"/>
      <c r="M110" s="159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97</v>
      </c>
      <c r="I111" s="157"/>
      <c r="J111" s="158"/>
      <c r="K111" s="158"/>
      <c r="L111" s="158"/>
      <c r="M111" s="159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98</v>
      </c>
      <c r="I112" s="157"/>
      <c r="J112" s="158"/>
      <c r="K112" s="158"/>
      <c r="L112" s="158"/>
      <c r="M112" s="159"/>
      <c r="N112" s="25"/>
      <c r="O112" s="26">
        <f>+N112+O111</f>
        <v>0</v>
      </c>
      <c r="P112" s="25"/>
      <c r="Q112" s="26">
        <f t="shared" si="9"/>
        <v>0</v>
      </c>
      <c r="R112" s="27"/>
      <c r="S112" s="26">
        <f>+R112+S111</f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99</v>
      </c>
      <c r="I113" s="157"/>
      <c r="J113" s="158"/>
      <c r="K113" s="158"/>
      <c r="L113" s="158"/>
      <c r="M113" s="159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E114" s="69" t="s">
        <v>52</v>
      </c>
      <c r="G114" s="6"/>
      <c r="H114" s="99">
        <f t="shared" si="8"/>
        <v>100</v>
      </c>
      <c r="I114" s="157"/>
      <c r="J114" s="158"/>
      <c r="K114" s="158"/>
      <c r="L114" s="158"/>
      <c r="M114" s="159"/>
      <c r="N114" s="25"/>
      <c r="O114" s="26">
        <f t="shared" ref="O114:O177" si="10">+N114+O113</f>
        <v>0</v>
      </c>
      <c r="P114" s="25"/>
      <c r="Q114" s="26">
        <f t="shared" si="9"/>
        <v>0</v>
      </c>
      <c r="R114" s="27"/>
      <c r="S114" s="26">
        <f t="shared" ref="S114:S177" si="11">+R114+S113</f>
        <v>0</v>
      </c>
      <c r="T114" s="29"/>
      <c r="U114" s="6"/>
      <c r="V114" s="6"/>
      <c r="W114" s="6"/>
      <c r="X114" s="6"/>
    </row>
    <row r="115" spans="5:24" ht="18.75" hidden="1" customHeight="1" x14ac:dyDescent="0.25">
      <c r="E115" s="69" t="s">
        <v>53</v>
      </c>
      <c r="G115" s="6"/>
      <c r="H115" s="74">
        <f t="shared" ref="H115:H142" si="12">1+H114</f>
        <v>101</v>
      </c>
      <c r="I115" s="157"/>
      <c r="J115" s="158"/>
      <c r="K115" s="158"/>
      <c r="L115" s="158"/>
      <c r="M115" s="159"/>
      <c r="N115" s="25"/>
      <c r="O115" s="26">
        <f t="shared" si="10"/>
        <v>0</v>
      </c>
      <c r="P115" s="25"/>
      <c r="Q115" s="26">
        <f t="shared" si="9"/>
        <v>0</v>
      </c>
      <c r="R115" s="27"/>
      <c r="S115" s="26">
        <f t="shared" si="11"/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7"/>
      <c r="G116" s="6"/>
      <c r="H116" s="74">
        <f t="shared" si="12"/>
        <v>102</v>
      </c>
      <c r="I116" s="157"/>
      <c r="J116" s="158"/>
      <c r="K116" s="158"/>
      <c r="L116" s="158"/>
      <c r="M116" s="159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 x14ac:dyDescent="0.25">
      <c r="G117" s="6"/>
      <c r="H117" s="74">
        <f t="shared" si="12"/>
        <v>103</v>
      </c>
      <c r="I117" s="157"/>
      <c r="J117" s="158"/>
      <c r="K117" s="158"/>
      <c r="L117" s="158"/>
      <c r="M117" s="159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104</v>
      </c>
      <c r="I118" s="157"/>
      <c r="J118" s="158"/>
      <c r="K118" s="158"/>
      <c r="L118" s="158"/>
      <c r="M118" s="159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105</v>
      </c>
      <c r="I119" s="157"/>
      <c r="J119" s="158"/>
      <c r="K119" s="158"/>
      <c r="L119" s="158"/>
      <c r="M119" s="159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106</v>
      </c>
      <c r="I120" s="157"/>
      <c r="J120" s="158"/>
      <c r="K120" s="158"/>
      <c r="L120" s="158"/>
      <c r="M120" s="159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107</v>
      </c>
      <c r="I121" s="157"/>
      <c r="J121" s="158"/>
      <c r="K121" s="158"/>
      <c r="L121" s="158"/>
      <c r="M121" s="159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108</v>
      </c>
      <c r="I122" s="157"/>
      <c r="J122" s="158"/>
      <c r="K122" s="158"/>
      <c r="L122" s="158"/>
      <c r="M122" s="159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109</v>
      </c>
      <c r="I123" s="157"/>
      <c r="J123" s="158"/>
      <c r="K123" s="158"/>
      <c r="L123" s="158"/>
      <c r="M123" s="159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110</v>
      </c>
      <c r="I124" s="157"/>
      <c r="J124" s="158"/>
      <c r="K124" s="158"/>
      <c r="L124" s="158"/>
      <c r="M124" s="159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111</v>
      </c>
      <c r="I125" s="157"/>
      <c r="J125" s="158"/>
      <c r="K125" s="158"/>
      <c r="L125" s="158"/>
      <c r="M125" s="159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112</v>
      </c>
      <c r="I126" s="157"/>
      <c r="J126" s="158"/>
      <c r="K126" s="158"/>
      <c r="L126" s="158"/>
      <c r="M126" s="159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113</v>
      </c>
      <c r="I127" s="157"/>
      <c r="J127" s="158"/>
      <c r="K127" s="158"/>
      <c r="L127" s="158"/>
      <c r="M127" s="159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114</v>
      </c>
      <c r="I128" s="157"/>
      <c r="J128" s="158"/>
      <c r="K128" s="158"/>
      <c r="L128" s="158"/>
      <c r="M128" s="159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115</v>
      </c>
      <c r="I129" s="157"/>
      <c r="J129" s="158"/>
      <c r="K129" s="158"/>
      <c r="L129" s="158"/>
      <c r="M129" s="159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116</v>
      </c>
      <c r="I130" s="157"/>
      <c r="J130" s="158"/>
      <c r="K130" s="158"/>
      <c r="L130" s="158"/>
      <c r="M130" s="159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117</v>
      </c>
      <c r="I131" s="157"/>
      <c r="J131" s="158"/>
      <c r="K131" s="158"/>
      <c r="L131" s="158"/>
      <c r="M131" s="159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118</v>
      </c>
      <c r="I132" s="157"/>
      <c r="J132" s="158"/>
      <c r="K132" s="158"/>
      <c r="L132" s="158"/>
      <c r="M132" s="159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119</v>
      </c>
      <c r="I133" s="157"/>
      <c r="J133" s="158"/>
      <c r="K133" s="158"/>
      <c r="L133" s="158"/>
      <c r="M133" s="159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120</v>
      </c>
      <c r="I134" s="157"/>
      <c r="J134" s="158"/>
      <c r="K134" s="158"/>
      <c r="L134" s="158"/>
      <c r="M134" s="159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121</v>
      </c>
      <c r="I135" s="157"/>
      <c r="J135" s="158"/>
      <c r="K135" s="158"/>
      <c r="L135" s="158"/>
      <c r="M135" s="159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122</v>
      </c>
      <c r="I136" s="157"/>
      <c r="J136" s="158"/>
      <c r="K136" s="158"/>
      <c r="L136" s="158"/>
      <c r="M136" s="159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123</v>
      </c>
      <c r="I137" s="157"/>
      <c r="J137" s="158"/>
      <c r="K137" s="158"/>
      <c r="L137" s="158"/>
      <c r="M137" s="159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124</v>
      </c>
      <c r="I138" s="157"/>
      <c r="J138" s="158"/>
      <c r="K138" s="158"/>
      <c r="L138" s="158"/>
      <c r="M138" s="159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125</v>
      </c>
      <c r="I139" s="157"/>
      <c r="J139" s="158"/>
      <c r="K139" s="158"/>
      <c r="L139" s="158"/>
      <c r="M139" s="159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126</v>
      </c>
      <c r="I140" s="157"/>
      <c r="J140" s="158"/>
      <c r="K140" s="158"/>
      <c r="L140" s="158"/>
      <c r="M140" s="159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127</v>
      </c>
      <c r="I141" s="157"/>
      <c r="J141" s="158"/>
      <c r="K141" s="158"/>
      <c r="L141" s="158"/>
      <c r="M141" s="159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128</v>
      </c>
      <c r="I142" s="157"/>
      <c r="J142" s="158"/>
      <c r="K142" s="158"/>
      <c r="L142" s="158"/>
      <c r="M142" s="159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ref="H143:H173" si="13">1+H142</f>
        <v>129</v>
      </c>
      <c r="I143" s="157"/>
      <c r="J143" s="158"/>
      <c r="K143" s="158"/>
      <c r="L143" s="158"/>
      <c r="M143" s="159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3"/>
        <v>130</v>
      </c>
      <c r="I144" s="157"/>
      <c r="J144" s="158"/>
      <c r="K144" s="158"/>
      <c r="L144" s="158"/>
      <c r="M144" s="159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131</v>
      </c>
      <c r="I145" s="157"/>
      <c r="J145" s="158"/>
      <c r="K145" s="158"/>
      <c r="L145" s="158"/>
      <c r="M145" s="159"/>
      <c r="N145" s="25"/>
      <c r="O145" s="26">
        <f t="shared" si="10"/>
        <v>0</v>
      </c>
      <c r="P145" s="25"/>
      <c r="Q145" s="26">
        <f t="shared" ref="Q145:Q208" si="14">+P145+Q144</f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132</v>
      </c>
      <c r="I146" s="157"/>
      <c r="J146" s="158"/>
      <c r="K146" s="158"/>
      <c r="L146" s="158"/>
      <c r="M146" s="159"/>
      <c r="N146" s="25"/>
      <c r="O146" s="26">
        <f t="shared" si="10"/>
        <v>0</v>
      </c>
      <c r="P146" s="25"/>
      <c r="Q146" s="26">
        <f t="shared" si="14"/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133</v>
      </c>
      <c r="I147" s="157"/>
      <c r="J147" s="158"/>
      <c r="K147" s="158"/>
      <c r="L147" s="158"/>
      <c r="M147" s="159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134</v>
      </c>
      <c r="I148" s="157"/>
      <c r="J148" s="158"/>
      <c r="K148" s="158"/>
      <c r="L148" s="158"/>
      <c r="M148" s="159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135</v>
      </c>
      <c r="I149" s="157"/>
      <c r="J149" s="158"/>
      <c r="K149" s="158"/>
      <c r="L149" s="158"/>
      <c r="M149" s="159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136</v>
      </c>
      <c r="I150" s="157"/>
      <c r="J150" s="158"/>
      <c r="K150" s="158"/>
      <c r="L150" s="158"/>
      <c r="M150" s="159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137</v>
      </c>
      <c r="I151" s="157"/>
      <c r="J151" s="158"/>
      <c r="K151" s="158"/>
      <c r="L151" s="158"/>
      <c r="M151" s="159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138</v>
      </c>
      <c r="I152" s="157"/>
      <c r="J152" s="158"/>
      <c r="K152" s="158"/>
      <c r="L152" s="158"/>
      <c r="M152" s="159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139</v>
      </c>
      <c r="I153" s="157"/>
      <c r="J153" s="158"/>
      <c r="K153" s="158"/>
      <c r="L153" s="158"/>
      <c r="M153" s="159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140</v>
      </c>
      <c r="I154" s="157"/>
      <c r="J154" s="158"/>
      <c r="K154" s="158"/>
      <c r="L154" s="158"/>
      <c r="M154" s="159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141</v>
      </c>
      <c r="I155" s="157"/>
      <c r="J155" s="158"/>
      <c r="K155" s="158"/>
      <c r="L155" s="158"/>
      <c r="M155" s="159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142</v>
      </c>
      <c r="I156" s="157"/>
      <c r="J156" s="158"/>
      <c r="K156" s="158"/>
      <c r="L156" s="158"/>
      <c r="M156" s="159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143</v>
      </c>
      <c r="I157" s="157"/>
      <c r="J157" s="158"/>
      <c r="K157" s="158"/>
      <c r="L157" s="158"/>
      <c r="M157" s="159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144</v>
      </c>
      <c r="I158" s="157"/>
      <c r="J158" s="158"/>
      <c r="K158" s="158"/>
      <c r="L158" s="158"/>
      <c r="M158" s="159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145</v>
      </c>
      <c r="I159" s="157"/>
      <c r="J159" s="158"/>
      <c r="K159" s="158"/>
      <c r="L159" s="158"/>
      <c r="M159" s="159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146</v>
      </c>
      <c r="I160" s="157"/>
      <c r="J160" s="158"/>
      <c r="K160" s="158"/>
      <c r="L160" s="158"/>
      <c r="M160" s="159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147</v>
      </c>
      <c r="I161" s="157"/>
      <c r="J161" s="158"/>
      <c r="K161" s="158"/>
      <c r="L161" s="158"/>
      <c r="M161" s="159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148</v>
      </c>
      <c r="I162" s="157"/>
      <c r="J162" s="158"/>
      <c r="K162" s="158"/>
      <c r="L162" s="158"/>
      <c r="M162" s="159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149</v>
      </c>
      <c r="I163" s="157"/>
      <c r="J163" s="158"/>
      <c r="K163" s="158"/>
      <c r="L163" s="158"/>
      <c r="M163" s="159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150</v>
      </c>
      <c r="I164" s="157"/>
      <c r="J164" s="158"/>
      <c r="K164" s="158"/>
      <c r="L164" s="158"/>
      <c r="M164" s="159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151</v>
      </c>
      <c r="I165" s="157"/>
      <c r="J165" s="158"/>
      <c r="K165" s="158"/>
      <c r="L165" s="158"/>
      <c r="M165" s="159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152</v>
      </c>
      <c r="I166" s="157"/>
      <c r="J166" s="158"/>
      <c r="K166" s="158"/>
      <c r="L166" s="158"/>
      <c r="M166" s="159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153</v>
      </c>
      <c r="I167" s="157"/>
      <c r="J167" s="158"/>
      <c r="K167" s="158"/>
      <c r="L167" s="158"/>
      <c r="M167" s="159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154</v>
      </c>
      <c r="I168" s="157"/>
      <c r="J168" s="158"/>
      <c r="K168" s="158"/>
      <c r="L168" s="158"/>
      <c r="M168" s="159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155</v>
      </c>
      <c r="I169" s="157"/>
      <c r="J169" s="158"/>
      <c r="K169" s="158"/>
      <c r="L169" s="158"/>
      <c r="M169" s="159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156</v>
      </c>
      <c r="I170" s="157"/>
      <c r="J170" s="158"/>
      <c r="K170" s="158"/>
      <c r="L170" s="158"/>
      <c r="M170" s="159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157</v>
      </c>
      <c r="I171" s="157"/>
      <c r="J171" s="158"/>
      <c r="K171" s="158"/>
      <c r="L171" s="158"/>
      <c r="M171" s="159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158</v>
      </c>
      <c r="I172" s="157"/>
      <c r="J172" s="158"/>
      <c r="K172" s="158"/>
      <c r="L172" s="158"/>
      <c r="M172" s="159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159</v>
      </c>
      <c r="I173" s="157"/>
      <c r="J173" s="158"/>
      <c r="K173" s="158"/>
      <c r="L173" s="158"/>
      <c r="M173" s="159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ref="H174:H203" si="15">1+H173</f>
        <v>160</v>
      </c>
      <c r="I174" s="157"/>
      <c r="J174" s="158"/>
      <c r="K174" s="158"/>
      <c r="L174" s="158"/>
      <c r="M174" s="159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5"/>
        <v>161</v>
      </c>
      <c r="I175" s="157"/>
      <c r="J175" s="158"/>
      <c r="K175" s="158"/>
      <c r="L175" s="158"/>
      <c r="M175" s="159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162</v>
      </c>
      <c r="I176" s="157"/>
      <c r="J176" s="158"/>
      <c r="K176" s="158"/>
      <c r="L176" s="158"/>
      <c r="M176" s="159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163</v>
      </c>
      <c r="I177" s="157"/>
      <c r="J177" s="158"/>
      <c r="K177" s="158"/>
      <c r="L177" s="158"/>
      <c r="M177" s="159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164</v>
      </c>
      <c r="I178" s="157"/>
      <c r="J178" s="158"/>
      <c r="K178" s="158"/>
      <c r="L178" s="158"/>
      <c r="M178" s="159"/>
      <c r="N178" s="25"/>
      <c r="O178" s="26">
        <f t="shared" ref="O178:O210" si="16">+N178+O177</f>
        <v>0</v>
      </c>
      <c r="P178" s="25"/>
      <c r="Q178" s="26">
        <f t="shared" si="14"/>
        <v>0</v>
      </c>
      <c r="R178" s="27"/>
      <c r="S178" s="26">
        <f t="shared" ref="S178:S210" si="17">+R178+S177</f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165</v>
      </c>
      <c r="I179" s="157"/>
      <c r="J179" s="158"/>
      <c r="K179" s="158"/>
      <c r="L179" s="158"/>
      <c r="M179" s="159"/>
      <c r="N179" s="25"/>
      <c r="O179" s="26">
        <f t="shared" si="16"/>
        <v>0</v>
      </c>
      <c r="P179" s="25"/>
      <c r="Q179" s="26">
        <f t="shared" si="14"/>
        <v>0</v>
      </c>
      <c r="R179" s="27"/>
      <c r="S179" s="26">
        <f t="shared" si="17"/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166</v>
      </c>
      <c r="I180" s="157"/>
      <c r="J180" s="158"/>
      <c r="K180" s="158"/>
      <c r="L180" s="158"/>
      <c r="M180" s="159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167</v>
      </c>
      <c r="I181" s="157"/>
      <c r="J181" s="158"/>
      <c r="K181" s="158"/>
      <c r="L181" s="158"/>
      <c r="M181" s="159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168</v>
      </c>
      <c r="I182" s="157"/>
      <c r="J182" s="158"/>
      <c r="K182" s="158"/>
      <c r="L182" s="158"/>
      <c r="M182" s="159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169</v>
      </c>
      <c r="I183" s="157"/>
      <c r="J183" s="158"/>
      <c r="K183" s="158"/>
      <c r="L183" s="158"/>
      <c r="M183" s="159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170</v>
      </c>
      <c r="I184" s="157"/>
      <c r="J184" s="158"/>
      <c r="K184" s="158"/>
      <c r="L184" s="158"/>
      <c r="M184" s="159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171</v>
      </c>
      <c r="I185" s="157"/>
      <c r="J185" s="158"/>
      <c r="K185" s="158"/>
      <c r="L185" s="158"/>
      <c r="M185" s="159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172</v>
      </c>
      <c r="I186" s="157"/>
      <c r="J186" s="158"/>
      <c r="K186" s="158"/>
      <c r="L186" s="158"/>
      <c r="M186" s="159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173</v>
      </c>
      <c r="I187" s="157"/>
      <c r="J187" s="158"/>
      <c r="K187" s="158"/>
      <c r="L187" s="158"/>
      <c r="M187" s="159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174</v>
      </c>
      <c r="I188" s="157"/>
      <c r="J188" s="158"/>
      <c r="K188" s="158"/>
      <c r="L188" s="158"/>
      <c r="M188" s="159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175</v>
      </c>
      <c r="I189" s="157"/>
      <c r="J189" s="158"/>
      <c r="K189" s="158"/>
      <c r="L189" s="158"/>
      <c r="M189" s="159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176</v>
      </c>
      <c r="I190" s="157"/>
      <c r="J190" s="158"/>
      <c r="K190" s="158"/>
      <c r="L190" s="158"/>
      <c r="M190" s="159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177</v>
      </c>
      <c r="I191" s="157"/>
      <c r="J191" s="158"/>
      <c r="K191" s="158"/>
      <c r="L191" s="158"/>
      <c r="M191" s="159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178</v>
      </c>
      <c r="I192" s="157"/>
      <c r="J192" s="158"/>
      <c r="K192" s="158"/>
      <c r="L192" s="158"/>
      <c r="M192" s="159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179</v>
      </c>
      <c r="I193" s="157"/>
      <c r="J193" s="158"/>
      <c r="K193" s="158"/>
      <c r="L193" s="158"/>
      <c r="M193" s="159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180</v>
      </c>
      <c r="I194" s="157"/>
      <c r="J194" s="158"/>
      <c r="K194" s="158"/>
      <c r="L194" s="158"/>
      <c r="M194" s="159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181</v>
      </c>
      <c r="I195" s="157"/>
      <c r="J195" s="158"/>
      <c r="K195" s="158"/>
      <c r="L195" s="158"/>
      <c r="M195" s="159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182</v>
      </c>
      <c r="I196" s="157"/>
      <c r="J196" s="158"/>
      <c r="K196" s="158"/>
      <c r="L196" s="158"/>
      <c r="M196" s="159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183</v>
      </c>
      <c r="I197" s="157"/>
      <c r="J197" s="158"/>
      <c r="K197" s="158"/>
      <c r="L197" s="158"/>
      <c r="M197" s="159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184</v>
      </c>
      <c r="I198" s="157"/>
      <c r="J198" s="158"/>
      <c r="K198" s="158"/>
      <c r="L198" s="158"/>
      <c r="M198" s="159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185</v>
      </c>
      <c r="I199" s="157"/>
      <c r="J199" s="158"/>
      <c r="K199" s="158"/>
      <c r="L199" s="158"/>
      <c r="M199" s="159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186</v>
      </c>
      <c r="I200" s="157"/>
      <c r="J200" s="158"/>
      <c r="K200" s="158"/>
      <c r="L200" s="158"/>
      <c r="M200" s="159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187</v>
      </c>
      <c r="I201" s="157"/>
      <c r="J201" s="158"/>
      <c r="K201" s="158"/>
      <c r="L201" s="158"/>
      <c r="M201" s="159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188</v>
      </c>
      <c r="I202" s="157"/>
      <c r="J202" s="158"/>
      <c r="K202" s="158"/>
      <c r="L202" s="158"/>
      <c r="M202" s="159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189</v>
      </c>
      <c r="I203" s="157"/>
      <c r="J203" s="158"/>
      <c r="K203" s="158"/>
      <c r="L203" s="158"/>
      <c r="M203" s="159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>1+H203</f>
        <v>190</v>
      </c>
      <c r="I204" s="157"/>
      <c r="J204" s="158"/>
      <c r="K204" s="158"/>
      <c r="L204" s="158"/>
      <c r="M204" s="159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191</v>
      </c>
      <c r="I205" s="157"/>
      <c r="J205" s="158"/>
      <c r="K205" s="158"/>
      <c r="L205" s="158"/>
      <c r="M205" s="159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192</v>
      </c>
      <c r="I206" s="157"/>
      <c r="J206" s="158"/>
      <c r="K206" s="158"/>
      <c r="L206" s="158"/>
      <c r="M206" s="159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193</v>
      </c>
      <c r="I207" s="157"/>
      <c r="J207" s="158"/>
      <c r="K207" s="158"/>
      <c r="L207" s="158"/>
      <c r="M207" s="159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194</v>
      </c>
      <c r="I208" s="157"/>
      <c r="J208" s="158"/>
      <c r="K208" s="158"/>
      <c r="L208" s="158"/>
      <c r="M208" s="159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 t="shared" ref="H209:H214" si="18">1+H208</f>
        <v>195</v>
      </c>
      <c r="I209" s="157"/>
      <c r="J209" s="158"/>
      <c r="K209" s="158"/>
      <c r="L209" s="158"/>
      <c r="M209" s="159"/>
      <c r="N209" s="25"/>
      <c r="O209" s="26">
        <f t="shared" si="16"/>
        <v>0</v>
      </c>
      <c r="P209" s="25"/>
      <c r="Q209" s="26">
        <f t="shared" ref="Q209:Q214" si="19">+P209+Q208</f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si="18"/>
        <v>196</v>
      </c>
      <c r="I210" s="157"/>
      <c r="J210" s="158"/>
      <c r="K210" s="158"/>
      <c r="L210" s="158"/>
      <c r="M210" s="159"/>
      <c r="N210" s="25"/>
      <c r="O210" s="26">
        <f t="shared" si="16"/>
        <v>0</v>
      </c>
      <c r="P210" s="25"/>
      <c r="Q210" s="26">
        <f t="shared" si="19"/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197</v>
      </c>
      <c r="I211" s="157"/>
      <c r="J211" s="158"/>
      <c r="K211" s="158"/>
      <c r="L211" s="158"/>
      <c r="M211" s="159"/>
      <c r="N211" s="25"/>
      <c r="O211" s="26">
        <f>+N211+O210</f>
        <v>0</v>
      </c>
      <c r="P211" s="25"/>
      <c r="Q211" s="26">
        <f t="shared" si="19"/>
        <v>0</v>
      </c>
      <c r="R211" s="27"/>
      <c r="S211" s="26">
        <f>+R211+S210</f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198</v>
      </c>
      <c r="I212" s="157"/>
      <c r="J212" s="158"/>
      <c r="K212" s="158"/>
      <c r="L212" s="158"/>
      <c r="M212" s="159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199</v>
      </c>
      <c r="I213" s="157"/>
      <c r="J213" s="158"/>
      <c r="K213" s="158"/>
      <c r="L213" s="158"/>
      <c r="M213" s="159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5">
        <f t="shared" si="18"/>
        <v>200</v>
      </c>
      <c r="I214" s="167"/>
      <c r="J214" s="168"/>
      <c r="K214" s="168"/>
      <c r="L214" s="168"/>
      <c r="M214" s="169"/>
      <c r="N214" s="70"/>
      <c r="O214" s="71">
        <f>+N214+O213</f>
        <v>0</v>
      </c>
      <c r="P214" s="70"/>
      <c r="Q214" s="71">
        <f t="shared" si="19"/>
        <v>0</v>
      </c>
      <c r="R214" s="72"/>
      <c r="S214" s="71">
        <f>+R214+S213</f>
        <v>0</v>
      </c>
      <c r="T214" s="73"/>
      <c r="U214" s="6"/>
      <c r="V214" s="6"/>
      <c r="W214" s="6"/>
      <c r="X214" s="6"/>
    </row>
    <row r="215" spans="1:24" ht="21.75" customHeight="1" thickBot="1" x14ac:dyDescent="0.35">
      <c r="G215" s="6"/>
      <c r="H215" s="76"/>
      <c r="I215" s="77" t="s">
        <v>35</v>
      </c>
      <c r="J215" s="78"/>
      <c r="K215" s="79"/>
      <c r="L215" s="79"/>
      <c r="M215" s="80"/>
      <c r="N215" s="83">
        <f>SUM(N15:N214)</f>
        <v>1</v>
      </c>
      <c r="O215" s="84">
        <f>+O214</f>
        <v>0</v>
      </c>
      <c r="P215" s="83">
        <f>SUM(P15:P214)</f>
        <v>266</v>
      </c>
      <c r="Q215" s="84">
        <f>+Q214</f>
        <v>0</v>
      </c>
      <c r="R215" s="85">
        <f>SUM(R15:R214)</f>
        <v>67930</v>
      </c>
      <c r="S215" s="81">
        <f>+S214</f>
        <v>0</v>
      </c>
      <c r="T215" s="82" t="s">
        <v>37</v>
      </c>
      <c r="U215" s="6"/>
      <c r="V215" s="6"/>
      <c r="W215" s="6"/>
      <c r="X215" s="6"/>
    </row>
    <row r="216" spans="1:24" ht="18.75" customHeight="1" x14ac:dyDescent="0.25">
      <c r="G216" s="6"/>
      <c r="H216" s="16"/>
      <c r="I216" s="17"/>
      <c r="J216" s="17"/>
      <c r="K216" s="17"/>
      <c r="L216" s="17"/>
      <c r="M216" s="17"/>
      <c r="N216" s="17"/>
      <c r="O216" s="34">
        <f>+O215-N215</f>
        <v>-1</v>
      </c>
      <c r="P216" s="17"/>
      <c r="Q216" s="34">
        <f>+Q215-P215</f>
        <v>-266</v>
      </c>
      <c r="R216" s="17"/>
      <c r="S216" s="34">
        <f>+S215-R215</f>
        <v>-67930</v>
      </c>
      <c r="T216" s="17"/>
      <c r="U216" s="6"/>
      <c r="V216" s="6"/>
      <c r="W216" s="6"/>
      <c r="X216" s="6"/>
    </row>
    <row r="217" spans="1:24" ht="18" customHeight="1" x14ac:dyDescent="0.25">
      <c r="H217" s="31"/>
      <c r="I217" s="31"/>
      <c r="J217" s="31"/>
      <c r="K217" s="31"/>
      <c r="L217" s="31"/>
      <c r="M217" s="31"/>
      <c r="N217" s="32"/>
      <c r="O217" s="33" t="s">
        <v>40</v>
      </c>
      <c r="P217" s="32"/>
      <c r="Q217" s="33" t="s">
        <v>40</v>
      </c>
      <c r="R217" s="32"/>
      <c r="S217" s="33" t="s">
        <v>40</v>
      </c>
    </row>
    <row r="218" spans="1:24" ht="22.5" customHeight="1" x14ac:dyDescent="0.25">
      <c r="H218" s="31"/>
      <c r="I218" s="31"/>
      <c r="J218" s="31"/>
      <c r="K218" s="31"/>
      <c r="L218" s="31"/>
      <c r="M218" s="31"/>
      <c r="N218" s="32"/>
      <c r="O218" s="32"/>
      <c r="P218" s="32"/>
      <c r="Q218" s="32"/>
      <c r="R218" s="32"/>
      <c r="S218" s="32"/>
    </row>
    <row r="219" spans="1:24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</row>
    <row r="222" spans="1:24" ht="19.5" customHeight="1" x14ac:dyDescent="0.25">
      <c r="A222" s="9">
        <v>1</v>
      </c>
      <c r="B222" s="10" t="s">
        <v>14</v>
      </c>
      <c r="C222" s="10" t="s">
        <v>25</v>
      </c>
      <c r="D222" s="11" t="s">
        <v>86</v>
      </c>
      <c r="E222" s="12" t="str">
        <f t="shared" ref="E222:E227" si="20">+CONCATENATE(B222,C222,D222)</f>
        <v>STSABGSF - Банка ДСК АД</v>
      </c>
    </row>
    <row r="223" spans="1:24" ht="19.5" customHeight="1" x14ac:dyDescent="0.25">
      <c r="A223" s="9">
        <f>1+A222</f>
        <v>2</v>
      </c>
      <c r="B223" s="10" t="s">
        <v>24</v>
      </c>
      <c r="C223" s="10" t="s">
        <v>25</v>
      </c>
      <c r="D223" s="11" t="s">
        <v>87</v>
      </c>
      <c r="E223" s="12" t="str">
        <f t="shared" si="20"/>
        <v>BPBIBGSF - Юробанк България АД</v>
      </c>
    </row>
    <row r="224" spans="1:24" ht="19.5" customHeight="1" x14ac:dyDescent="0.25">
      <c r="A224" s="9">
        <f t="shared" ref="A224:A236" si="21">1+A223</f>
        <v>3</v>
      </c>
      <c r="B224" s="10" t="s">
        <v>21</v>
      </c>
      <c r="C224" s="10" t="s">
        <v>25</v>
      </c>
      <c r="D224" s="11" t="s">
        <v>20</v>
      </c>
      <c r="E224" s="12" t="str">
        <f t="shared" si="20"/>
        <v>UNCRBGSF - УниКредит Булбанк АД</v>
      </c>
    </row>
    <row r="225" spans="1:12" ht="19.5" customHeight="1" x14ac:dyDescent="0.25">
      <c r="A225" s="9">
        <f t="shared" si="21"/>
        <v>4</v>
      </c>
      <c r="B225" s="10" t="s">
        <v>19</v>
      </c>
      <c r="C225" s="10" t="s">
        <v>25</v>
      </c>
      <c r="D225" s="11" t="s">
        <v>18</v>
      </c>
      <c r="E225" s="12" t="str">
        <f t="shared" si="20"/>
        <v>BUINBGSF - Алианц Банк България АД</v>
      </c>
    </row>
    <row r="226" spans="1:12" ht="19.5" customHeight="1" x14ac:dyDescent="0.25">
      <c r="A226" s="9">
        <f t="shared" si="21"/>
        <v>5</v>
      </c>
      <c r="B226" s="10" t="s">
        <v>1</v>
      </c>
      <c r="C226" s="10" t="s">
        <v>25</v>
      </c>
      <c r="D226" s="11" t="s">
        <v>0</v>
      </c>
      <c r="E226" s="12" t="str">
        <f t="shared" si="20"/>
        <v>IORTBGSF - Инвестбанк АД</v>
      </c>
    </row>
    <row r="227" spans="1:12" ht="19.5" customHeight="1" x14ac:dyDescent="0.25">
      <c r="A227" s="9">
        <f t="shared" si="21"/>
        <v>6</v>
      </c>
      <c r="B227" s="10" t="s">
        <v>9</v>
      </c>
      <c r="C227" s="10" t="s">
        <v>25</v>
      </c>
      <c r="D227" s="11" t="s">
        <v>8</v>
      </c>
      <c r="E227" s="12" t="str">
        <f t="shared" si="20"/>
        <v>UBBSBGSF - Обединена българска банка АД</v>
      </c>
    </row>
    <row r="228" spans="1:12" ht="19.5" customHeight="1" x14ac:dyDescent="0.25">
      <c r="A228" s="9">
        <f t="shared" si="21"/>
        <v>7</v>
      </c>
      <c r="B228" s="10" t="s">
        <v>3</v>
      </c>
      <c r="C228" s="10" t="s">
        <v>25</v>
      </c>
      <c r="D228" s="11" t="s">
        <v>2</v>
      </c>
      <c r="E228" s="12" t="str">
        <f t="shared" ref="E228:E236" si="22">+CONCATENATE(B228,C228,D228)</f>
        <v>SOMBBGSF - Общинска банка АД</v>
      </c>
    </row>
    <row r="229" spans="1:12" ht="19.5" customHeight="1" x14ac:dyDescent="0.25">
      <c r="A229" s="9">
        <f t="shared" si="21"/>
        <v>8</v>
      </c>
      <c r="B229" s="10" t="s">
        <v>16</v>
      </c>
      <c r="C229" s="10" t="s">
        <v>25</v>
      </c>
      <c r="D229" s="11" t="s">
        <v>15</v>
      </c>
      <c r="E229" s="12" t="str">
        <f>+CONCATENATE(B229,C229,D229)</f>
        <v>IABGBGSF - Интернешънъл Асет Банк АД</v>
      </c>
    </row>
    <row r="230" spans="1:12" ht="19.5" customHeight="1" x14ac:dyDescent="0.25">
      <c r="A230" s="9">
        <f t="shared" si="21"/>
        <v>9</v>
      </c>
      <c r="B230" s="10" t="s">
        <v>5</v>
      </c>
      <c r="C230" s="10" t="s">
        <v>25</v>
      </c>
      <c r="D230" s="13" t="s">
        <v>4</v>
      </c>
      <c r="E230" s="12" t="str">
        <f t="shared" si="22"/>
        <v>FINVBGSF - Първа инвестиционна банка АД</v>
      </c>
    </row>
    <row r="231" spans="1:12" ht="19.5" customHeight="1" x14ac:dyDescent="0.25">
      <c r="A231" s="9">
        <f t="shared" si="21"/>
        <v>10</v>
      </c>
      <c r="B231" s="10" t="s">
        <v>23</v>
      </c>
      <c r="C231" s="10" t="s">
        <v>25</v>
      </c>
      <c r="D231" s="11" t="s">
        <v>22</v>
      </c>
      <c r="E231" s="12" t="str">
        <f>+CONCATENATE(B231,C231,D231)</f>
        <v>CECBBGSF - Централна кооперативна банка АД</v>
      </c>
    </row>
    <row r="232" spans="1:12" ht="19.5" customHeight="1" x14ac:dyDescent="0.25">
      <c r="A232" s="9">
        <f t="shared" si="21"/>
        <v>11</v>
      </c>
      <c r="B232" s="10" t="s">
        <v>17</v>
      </c>
      <c r="C232" s="10" t="s">
        <v>25</v>
      </c>
      <c r="D232" s="11" t="s">
        <v>88</v>
      </c>
      <c r="E232" s="12" t="str">
        <f>+CONCATENATE(B232,C232,D232)</f>
        <v>TEXIBGSF - Тексим Банк АД</v>
      </c>
    </row>
    <row r="233" spans="1:12" ht="19.5" customHeight="1" x14ac:dyDescent="0.25">
      <c r="A233" s="9">
        <f t="shared" si="21"/>
        <v>12</v>
      </c>
      <c r="B233" s="10" t="s">
        <v>13</v>
      </c>
      <c r="C233" s="10" t="s">
        <v>25</v>
      </c>
      <c r="D233" s="13" t="s">
        <v>12</v>
      </c>
      <c r="E233" s="12" t="str">
        <f>+CONCATENATE(B233,C233,D233)</f>
        <v>CREXBGSF - Токуда Банк АД</v>
      </c>
    </row>
    <row r="234" spans="1:12" ht="19.5" customHeight="1" x14ac:dyDescent="0.25">
      <c r="A234" s="9">
        <f t="shared" si="21"/>
        <v>13</v>
      </c>
      <c r="B234" s="10" t="s">
        <v>11</v>
      </c>
      <c r="C234" s="10" t="s">
        <v>25</v>
      </c>
      <c r="D234" s="11" t="s">
        <v>10</v>
      </c>
      <c r="E234" s="12" t="str">
        <f>+CONCATENATE(B234,C234,D234)</f>
        <v>DEMIBGSF - Търговска банка Д АД</v>
      </c>
    </row>
    <row r="235" spans="1:12" ht="19.5" customHeight="1" x14ac:dyDescent="0.25">
      <c r="A235" s="9">
        <f t="shared" si="21"/>
        <v>14</v>
      </c>
      <c r="B235" s="10" t="s">
        <v>7</v>
      </c>
      <c r="C235" s="10" t="s">
        <v>25</v>
      </c>
      <c r="D235" s="11" t="s">
        <v>6</v>
      </c>
      <c r="E235" s="12" t="str">
        <f t="shared" si="22"/>
        <v>BGUSBGSF - Българо-американска кредитна банка АД</v>
      </c>
    </row>
    <row r="236" spans="1:12" x14ac:dyDescent="0.25">
      <c r="A236" s="9">
        <f t="shared" si="21"/>
        <v>15</v>
      </c>
      <c r="B236" s="10" t="s">
        <v>96</v>
      </c>
      <c r="C236" s="10" t="s">
        <v>25</v>
      </c>
      <c r="D236" s="13" t="s">
        <v>97</v>
      </c>
      <c r="E236" s="12" t="str">
        <f t="shared" si="22"/>
        <v>BNBGBGSF - Българска народна банка</v>
      </c>
      <c r="F236" s="139"/>
      <c r="G236" s="139"/>
      <c r="H236" s="139"/>
      <c r="I236" s="139"/>
      <c r="J236" s="139"/>
      <c r="K236" s="139"/>
      <c r="L236" s="139"/>
    </row>
  </sheetData>
  <sheetProtection password="F558" sheet="1" objects="1" scenarios="1"/>
  <mergeCells count="219">
    <mergeCell ref="R2:S2"/>
    <mergeCell ref="R4:S4"/>
    <mergeCell ref="K2:N2"/>
    <mergeCell ref="K3:N3"/>
    <mergeCell ref="I25:M25"/>
    <mergeCell ref="H5:T5"/>
    <mergeCell ref="I20:M20"/>
    <mergeCell ref="H11:I11"/>
    <mergeCell ref="H6:I6"/>
    <mergeCell ref="H7:T7"/>
    <mergeCell ref="I16:M16"/>
    <mergeCell ref="I17:M17"/>
    <mergeCell ref="I18:M18"/>
    <mergeCell ref="I22:M22"/>
    <mergeCell ref="I23:M23"/>
    <mergeCell ref="I19:M19"/>
    <mergeCell ref="I13:M13"/>
    <mergeCell ref="M10:T10"/>
    <mergeCell ref="I14:M14"/>
    <mergeCell ref="I15:M15"/>
    <mergeCell ref="I21:M21"/>
    <mergeCell ref="I24:M24"/>
    <mergeCell ref="N8:R8"/>
    <mergeCell ref="I10:K10"/>
    <mergeCell ref="J8:L8"/>
    <mergeCell ref="I38:M38"/>
    <mergeCell ref="I39:M39"/>
    <mergeCell ref="I26:M26"/>
    <mergeCell ref="I27:M27"/>
    <mergeCell ref="I28:M28"/>
    <mergeCell ref="I29:M29"/>
    <mergeCell ref="I40:M40"/>
    <mergeCell ref="I41:M41"/>
    <mergeCell ref="I30:M30"/>
    <mergeCell ref="I31:M31"/>
    <mergeCell ref="I32:M32"/>
    <mergeCell ref="I33:M33"/>
    <mergeCell ref="I34:M34"/>
    <mergeCell ref="I35:M35"/>
    <mergeCell ref="I36:M36"/>
    <mergeCell ref="I37:M37"/>
    <mergeCell ref="I67:M67"/>
    <mergeCell ref="I68:M68"/>
    <mergeCell ref="I69:M69"/>
    <mergeCell ref="I70:M70"/>
    <mergeCell ref="I42:M42"/>
    <mergeCell ref="I43:M43"/>
    <mergeCell ref="I44:M44"/>
    <mergeCell ref="I45:M45"/>
    <mergeCell ref="I46:M46"/>
    <mergeCell ref="I47:M47"/>
    <mergeCell ref="I48:M48"/>
    <mergeCell ref="I49:M49"/>
    <mergeCell ref="I78:M78"/>
    <mergeCell ref="I79:M79"/>
    <mergeCell ref="I80:M80"/>
    <mergeCell ref="I81:M81"/>
    <mergeCell ref="I82:M82"/>
    <mergeCell ref="I83:M83"/>
    <mergeCell ref="I71:M71"/>
    <mergeCell ref="I50:M50"/>
    <mergeCell ref="I51:M51"/>
    <mergeCell ref="I64:M64"/>
    <mergeCell ref="I65:M65"/>
    <mergeCell ref="I54:M54"/>
    <mergeCell ref="I55:M55"/>
    <mergeCell ref="I56:M56"/>
    <mergeCell ref="I57:M57"/>
    <mergeCell ref="I58:M58"/>
    <mergeCell ref="I59:M59"/>
    <mergeCell ref="I52:M52"/>
    <mergeCell ref="I53:M53"/>
    <mergeCell ref="I60:M60"/>
    <mergeCell ref="I61:M61"/>
    <mergeCell ref="I62:M62"/>
    <mergeCell ref="I63:M63"/>
    <mergeCell ref="I66:M66"/>
    <mergeCell ref="I72:M72"/>
    <mergeCell ref="I73:M73"/>
    <mergeCell ref="I74:M74"/>
    <mergeCell ref="I75:M75"/>
    <mergeCell ref="I76:M76"/>
    <mergeCell ref="I114:M114"/>
    <mergeCell ref="I115:M115"/>
    <mergeCell ref="I116:M116"/>
    <mergeCell ref="I117:M117"/>
    <mergeCell ref="I90:M90"/>
    <mergeCell ref="I91:M91"/>
    <mergeCell ref="I92:M92"/>
    <mergeCell ref="I93:M93"/>
    <mergeCell ref="I94:M94"/>
    <mergeCell ref="I95:M95"/>
    <mergeCell ref="I96:M96"/>
    <mergeCell ref="I97:M97"/>
    <mergeCell ref="I77:M77"/>
    <mergeCell ref="I84:M84"/>
    <mergeCell ref="I85:M85"/>
    <mergeCell ref="I86:M86"/>
    <mergeCell ref="I87:M87"/>
    <mergeCell ref="I88:M88"/>
    <mergeCell ref="I89:M89"/>
    <mergeCell ref="I118:M118"/>
    <mergeCell ref="I119:M119"/>
    <mergeCell ref="I110:M110"/>
    <mergeCell ref="I111:M111"/>
    <mergeCell ref="I98:M98"/>
    <mergeCell ref="I99:M99"/>
    <mergeCell ref="I100:M100"/>
    <mergeCell ref="I101:M101"/>
    <mergeCell ref="I112:M112"/>
    <mergeCell ref="I113:M113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20:M120"/>
    <mergeCell ref="I121:M121"/>
    <mergeCell ref="I122:M122"/>
    <mergeCell ref="I123:M123"/>
    <mergeCell ref="I126:M126"/>
    <mergeCell ref="I127:M127"/>
    <mergeCell ref="I124:M124"/>
    <mergeCell ref="I125:M125"/>
    <mergeCell ref="I214:M214"/>
    <mergeCell ref="I128:M128"/>
    <mergeCell ref="I129:M129"/>
    <mergeCell ref="I154:M154"/>
    <mergeCell ref="I155:M155"/>
    <mergeCell ref="I144:M144"/>
    <mergeCell ref="I145:M145"/>
    <mergeCell ref="I146:M146"/>
    <mergeCell ref="I147:M147"/>
    <mergeCell ref="I148:M148"/>
    <mergeCell ref="I149:M149"/>
    <mergeCell ref="I142:M142"/>
    <mergeCell ref="I143:M143"/>
    <mergeCell ref="I132:M132"/>
    <mergeCell ref="I133:M133"/>
    <mergeCell ref="I134:M134"/>
    <mergeCell ref="I135:M135"/>
    <mergeCell ref="I140:M140"/>
    <mergeCell ref="I141:M141"/>
    <mergeCell ref="I130:M130"/>
    <mergeCell ref="I131:M131"/>
    <mergeCell ref="I138:M138"/>
    <mergeCell ref="I139:M139"/>
    <mergeCell ref="I136:M136"/>
    <mergeCell ref="I137:M137"/>
    <mergeCell ref="I151:M151"/>
    <mergeCell ref="I152:M152"/>
    <mergeCell ref="I153:M153"/>
    <mergeCell ref="I166:M166"/>
    <mergeCell ref="I167:M167"/>
    <mergeCell ref="I156:M156"/>
    <mergeCell ref="I157:M157"/>
    <mergeCell ref="I158:M158"/>
    <mergeCell ref="I159:M159"/>
    <mergeCell ref="I161:M161"/>
    <mergeCell ref="I212:M212"/>
    <mergeCell ref="I213:M213"/>
    <mergeCell ref="I207:M207"/>
    <mergeCell ref="I208:M208"/>
    <mergeCell ref="I209:M209"/>
    <mergeCell ref="I210:M210"/>
    <mergeCell ref="I202:M202"/>
    <mergeCell ref="I203:M203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6:M206"/>
    <mergeCell ref="I211:M211"/>
    <mergeCell ref="I205:M205"/>
    <mergeCell ref="I201:M201"/>
    <mergeCell ref="I204:M204"/>
    <mergeCell ref="I190:M190"/>
    <mergeCell ref="I191:M191"/>
    <mergeCell ref="I180:M180"/>
    <mergeCell ref="I181:M181"/>
    <mergeCell ref="I182:M182"/>
    <mergeCell ref="I183:M183"/>
    <mergeCell ref="I186:M186"/>
    <mergeCell ref="I187:M187"/>
    <mergeCell ref="I184:M184"/>
    <mergeCell ref="I185:M185"/>
    <mergeCell ref="I188:M188"/>
    <mergeCell ref="I189:M189"/>
    <mergeCell ref="I177:M177"/>
    <mergeCell ref="I4:J4"/>
    <mergeCell ref="I174:M174"/>
    <mergeCell ref="I175:M175"/>
    <mergeCell ref="I160:M160"/>
    <mergeCell ref="V13:W13"/>
    <mergeCell ref="V16:W16"/>
    <mergeCell ref="I2:J2"/>
    <mergeCell ref="I200:M200"/>
    <mergeCell ref="I172:M172"/>
    <mergeCell ref="I173:M173"/>
    <mergeCell ref="I176:M176"/>
    <mergeCell ref="I178:M178"/>
    <mergeCell ref="I179:M179"/>
    <mergeCell ref="I168:M168"/>
    <mergeCell ref="I169:M169"/>
    <mergeCell ref="I170:M170"/>
    <mergeCell ref="I171:M171"/>
    <mergeCell ref="I162:M162"/>
    <mergeCell ref="I163:M163"/>
    <mergeCell ref="I164:M164"/>
    <mergeCell ref="I165:M165"/>
    <mergeCell ref="K4:N4"/>
    <mergeCell ref="I150:M150"/>
  </mergeCells>
  <phoneticPr fontId="0" type="noConversion"/>
  <conditionalFormatting sqref="S216 O216 Q216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5:O214 Q15:Q214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5:R214 P15:P214">
      <formula1>-1</formula1>
    </dataValidation>
    <dataValidation type="list" allowBlank="1" showInputMessage="1" showErrorMessage="1" sqref="J8:L8">
      <formula1>$E$15:$E$18</formula1>
    </dataValidation>
    <dataValidation type="whole" allowBlank="1" showErrorMessage="1" error="Въведете 4-разрядния код по ЕБК!" prompt="Въведете 4-разрядния код по ЕБК!" sqref="I10:K10">
      <formula1>100</formula1>
      <formula2>9999</formula2>
    </dataValidation>
    <dataValidation type="whole" operator="greaterThan" allowBlank="1" showInputMessage="1" showErrorMessage="1" sqref="V16:W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5:T214">
      <formula1>$E$226:$E$235</formula1>
    </dataValidation>
    <dataValidation type="list" allowBlank="1" showInputMessage="1" showErrorMessage="1" sqref="T15:T114">
      <formula1>$E$221:$E$236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7"/>
  <sheetViews>
    <sheetView topLeftCell="G1" zoomScale="88" zoomScaleNormal="88" workbookViewId="0">
      <selection activeCell="M11" sqref="M11:T11"/>
    </sheetView>
  </sheetViews>
  <sheetFormatPr defaultRowHeight="15.75" x14ac:dyDescent="0.25"/>
  <cols>
    <col min="1" max="1" width="20.7109375" style="8" hidden="1" customWidth="1"/>
    <col min="2" max="2" width="25" style="8" hidden="1" customWidth="1"/>
    <col min="3" max="3" width="0.140625" style="8" hidden="1" customWidth="1"/>
    <col min="4" max="4" width="19" style="8" hidden="1" customWidth="1"/>
    <col min="5" max="6" width="0.1406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1.85546875" style="8" customWidth="1"/>
    <col min="22" max="23" width="14.28515625" style="8" bestFit="1" customWidth="1"/>
    <col min="24" max="24" width="1.7109375" style="8" customWidth="1"/>
    <col min="25" max="16384" width="9.140625" style="8"/>
  </cols>
  <sheetData>
    <row r="1" spans="1:24" x14ac:dyDescent="0.25">
      <c r="A1" s="132"/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</row>
    <row r="2" spans="1:24" ht="18.75" customHeight="1" x14ac:dyDescent="0.25">
      <c r="G2" s="6"/>
      <c r="H2" s="6"/>
      <c r="I2" s="160" t="s">
        <v>71</v>
      </c>
      <c r="J2" s="161"/>
      <c r="K2" s="166" t="s">
        <v>99</v>
      </c>
      <c r="L2" s="166"/>
      <c r="M2" s="166"/>
      <c r="N2" s="166"/>
      <c r="O2" s="6"/>
      <c r="P2" s="6"/>
      <c r="Q2" s="6"/>
      <c r="R2" s="173" t="s">
        <v>79</v>
      </c>
      <c r="S2" s="174"/>
      <c r="T2" s="122" t="s">
        <v>100</v>
      </c>
      <c r="U2" s="6"/>
      <c r="V2" s="6"/>
      <c r="W2" s="6"/>
      <c r="X2" s="6"/>
    </row>
    <row r="3" spans="1:24" ht="13.5" customHeight="1" x14ac:dyDescent="0.25">
      <c r="G3" s="6"/>
      <c r="H3" s="6"/>
      <c r="I3" s="121"/>
      <c r="J3" s="6"/>
      <c r="K3" s="175" t="s">
        <v>77</v>
      </c>
      <c r="L3" s="175"/>
      <c r="M3" s="175"/>
      <c r="N3" s="175"/>
      <c r="O3" s="6"/>
      <c r="P3" s="6"/>
      <c r="Q3" s="6"/>
      <c r="R3" s="124"/>
      <c r="S3" s="124"/>
      <c r="T3" s="123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60" t="s">
        <v>72</v>
      </c>
      <c r="J4" s="161"/>
      <c r="K4" s="166">
        <v>81222510</v>
      </c>
      <c r="L4" s="166"/>
      <c r="M4" s="166"/>
      <c r="N4" s="166"/>
      <c r="O4" s="6"/>
      <c r="P4" s="6"/>
      <c r="Q4" s="6"/>
      <c r="R4" s="173" t="s">
        <v>72</v>
      </c>
      <c r="S4" s="174"/>
      <c r="T4" s="122">
        <v>81222510</v>
      </c>
      <c r="U4" s="6"/>
      <c r="V4" s="6"/>
      <c r="W4" s="6"/>
      <c r="X4" s="6"/>
    </row>
    <row r="5" spans="1:24" ht="4.5" customHeight="1" x14ac:dyDescent="0.25"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23.25" customHeight="1" x14ac:dyDescent="0.3">
      <c r="G6" s="6"/>
      <c r="H6" s="176" t="s">
        <v>30</v>
      </c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6"/>
      <c r="V6" s="6"/>
      <c r="W6" s="6"/>
      <c r="X6" s="6"/>
    </row>
    <row r="7" spans="1:24" ht="4.5" customHeight="1" x14ac:dyDescent="0.25">
      <c r="G7" s="6"/>
      <c r="H7" s="177"/>
      <c r="I7" s="178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26.25" customHeight="1" x14ac:dyDescent="0.25">
      <c r="G8" s="6"/>
      <c r="H8" s="198" t="s">
        <v>89</v>
      </c>
      <c r="I8" s="198"/>
      <c r="J8" s="198"/>
      <c r="K8" s="198"/>
      <c r="L8" s="198"/>
      <c r="M8" s="198"/>
      <c r="N8" s="198"/>
      <c r="O8" s="198"/>
      <c r="P8" s="198"/>
      <c r="Q8" s="198"/>
      <c r="R8" s="198"/>
      <c r="S8" s="198"/>
      <c r="T8" s="198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99" t="s">
        <v>53</v>
      </c>
      <c r="K9" s="200"/>
      <c r="L9" s="201"/>
      <c r="M9" s="4"/>
      <c r="N9" s="202">
        <v>2025</v>
      </c>
      <c r="O9" s="203"/>
      <c r="P9" s="203"/>
      <c r="Q9" s="203"/>
      <c r="R9" s="204"/>
      <c r="S9" s="4"/>
      <c r="T9" s="68" t="s">
        <v>49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205">
        <v>6808</v>
      </c>
      <c r="J11" s="206"/>
      <c r="K11" s="207"/>
      <c r="L11" s="1" t="s">
        <v>27</v>
      </c>
      <c r="M11" s="208" t="s">
        <v>101</v>
      </c>
      <c r="N11" s="209"/>
      <c r="O11" s="209"/>
      <c r="P11" s="209"/>
      <c r="Q11" s="209"/>
      <c r="R11" s="209"/>
      <c r="S11" s="209"/>
      <c r="T11" s="210"/>
      <c r="U11" s="6"/>
      <c r="V11" s="6"/>
      <c r="W11" s="6"/>
      <c r="X11" s="6"/>
    </row>
    <row r="12" spans="1:24" ht="17.25" customHeight="1" x14ac:dyDescent="0.25">
      <c r="G12" s="6"/>
      <c r="H12" s="177"/>
      <c r="I12" s="178"/>
      <c r="J12" s="5"/>
      <c r="K12" s="5"/>
      <c r="L12" s="5"/>
      <c r="M12" s="6" t="s">
        <v>45</v>
      </c>
      <c r="N12" s="6"/>
      <c r="O12" s="6"/>
      <c r="P12" s="6"/>
      <c r="Q12" s="6"/>
      <c r="R12" s="6"/>
      <c r="S12" s="6"/>
      <c r="T12" s="6"/>
      <c r="U12" s="6"/>
      <c r="V12" s="6"/>
      <c r="W12" s="131" t="s">
        <v>85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18"/>
    </row>
    <row r="14" spans="1:24" ht="43.5" customHeight="1" x14ac:dyDescent="0.25">
      <c r="G14" s="6"/>
      <c r="H14" s="113" t="s">
        <v>32</v>
      </c>
      <c r="I14" s="211" t="s">
        <v>31</v>
      </c>
      <c r="J14" s="212"/>
      <c r="K14" s="212"/>
      <c r="L14" s="212"/>
      <c r="M14" s="213"/>
      <c r="N14" s="114" t="s">
        <v>26</v>
      </c>
      <c r="O14" s="115" t="s">
        <v>43</v>
      </c>
      <c r="P14" s="114" t="s">
        <v>54</v>
      </c>
      <c r="Q14" s="115" t="s">
        <v>55</v>
      </c>
      <c r="R14" s="116" t="s">
        <v>38</v>
      </c>
      <c r="S14" s="115" t="s">
        <v>39</v>
      </c>
      <c r="T14" s="117" t="s">
        <v>44</v>
      </c>
      <c r="U14" s="18"/>
      <c r="V14" s="217" t="s">
        <v>84</v>
      </c>
      <c r="W14" s="218"/>
      <c r="X14" s="6"/>
    </row>
    <row r="15" spans="1:24" ht="18" customHeight="1" x14ac:dyDescent="0.25">
      <c r="G15" s="6"/>
      <c r="H15" s="100" t="s">
        <v>28</v>
      </c>
      <c r="I15" s="214" t="s">
        <v>29</v>
      </c>
      <c r="J15" s="215"/>
      <c r="K15" s="215"/>
      <c r="L15" s="215"/>
      <c r="M15" s="216"/>
      <c r="N15" s="102" t="s">
        <v>33</v>
      </c>
      <c r="O15" s="103" t="s">
        <v>41</v>
      </c>
      <c r="P15" s="102" t="s">
        <v>34</v>
      </c>
      <c r="Q15" s="103" t="s">
        <v>42</v>
      </c>
      <c r="R15" s="103" t="s">
        <v>36</v>
      </c>
      <c r="S15" s="103" t="s">
        <v>42</v>
      </c>
      <c r="T15" s="140" t="s">
        <v>56</v>
      </c>
      <c r="U15" s="6"/>
      <c r="V15" s="135" t="s">
        <v>81</v>
      </c>
      <c r="W15" s="136" t="s">
        <v>82</v>
      </c>
      <c r="X15" s="6"/>
    </row>
    <row r="16" spans="1:24" ht="18.75" customHeight="1" thickBot="1" x14ac:dyDescent="0.3">
      <c r="E16" s="69" t="s">
        <v>50</v>
      </c>
      <c r="G16" s="6"/>
      <c r="H16" s="101">
        <v>1</v>
      </c>
      <c r="I16" s="189"/>
      <c r="J16" s="190"/>
      <c r="K16" s="190"/>
      <c r="L16" s="190"/>
      <c r="M16" s="191"/>
      <c r="N16" s="22"/>
      <c r="O16" s="23"/>
      <c r="P16" s="133"/>
      <c r="Q16" s="23"/>
      <c r="R16" s="24"/>
      <c r="S16" s="23"/>
      <c r="T16" s="28"/>
      <c r="U16" s="6"/>
      <c r="V16" s="137">
        <v>45658</v>
      </c>
      <c r="W16" s="138" t="s">
        <v>98</v>
      </c>
      <c r="X16" s="6"/>
    </row>
    <row r="17" spans="5:24" ht="18.75" customHeight="1" thickBot="1" x14ac:dyDescent="0.35">
      <c r="E17" s="69" t="s">
        <v>51</v>
      </c>
      <c r="G17" s="6"/>
      <c r="H17" s="101">
        <f>H16+1</f>
        <v>2</v>
      </c>
      <c r="I17" s="157"/>
      <c r="J17" s="158"/>
      <c r="K17" s="158"/>
      <c r="L17" s="158"/>
      <c r="M17" s="159"/>
      <c r="N17" s="25"/>
      <c r="O17" s="26">
        <f t="shared" ref="O17:O80" si="0">+N17+O16</f>
        <v>0</v>
      </c>
      <c r="P17" s="25"/>
      <c r="Q17" s="26">
        <f>+P17+Q16</f>
        <v>0</v>
      </c>
      <c r="R17" s="27"/>
      <c r="S17" s="26">
        <f t="shared" ref="S17:S80" si="1">+R17+S16</f>
        <v>0</v>
      </c>
      <c r="T17" s="29"/>
      <c r="U17" s="6"/>
      <c r="V17" s="219"/>
      <c r="W17" s="220"/>
      <c r="X17" s="6"/>
    </row>
    <row r="18" spans="5:24" ht="18.75" customHeight="1" x14ac:dyDescent="0.25">
      <c r="E18" s="69" t="s">
        <v>52</v>
      </c>
      <c r="G18" s="6"/>
      <c r="H18" s="101">
        <f t="shared" ref="H18:H81" si="2">H17+1</f>
        <v>3</v>
      </c>
      <c r="I18" s="157"/>
      <c r="J18" s="158"/>
      <c r="K18" s="158"/>
      <c r="L18" s="158"/>
      <c r="M18" s="159"/>
      <c r="N18" s="25"/>
      <c r="O18" s="26">
        <f t="shared" si="0"/>
        <v>0</v>
      </c>
      <c r="P18" s="25"/>
      <c r="Q18" s="26">
        <f t="shared" ref="Q18:Q81" si="3">+P18+Q17</f>
        <v>0</v>
      </c>
      <c r="R18" s="27"/>
      <c r="S18" s="26">
        <f t="shared" si="1"/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53</v>
      </c>
      <c r="G19" s="6"/>
      <c r="H19" s="101">
        <f t="shared" si="2"/>
        <v>4</v>
      </c>
      <c r="I19" s="157"/>
      <c r="J19" s="158"/>
      <c r="K19" s="158"/>
      <c r="L19" s="158"/>
      <c r="M19" s="159"/>
      <c r="N19" s="25"/>
      <c r="O19" s="26">
        <f t="shared" si="0"/>
        <v>0</v>
      </c>
      <c r="P19" s="25"/>
      <c r="Q19" s="26">
        <f t="shared" si="3"/>
        <v>0</v>
      </c>
      <c r="R19" s="27"/>
      <c r="S19" s="26">
        <f t="shared" si="1"/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101">
        <f t="shared" si="2"/>
        <v>5</v>
      </c>
      <c r="I20" s="157"/>
      <c r="J20" s="158"/>
      <c r="K20" s="158"/>
      <c r="L20" s="158"/>
      <c r="M20" s="159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101">
        <f t="shared" si="2"/>
        <v>6</v>
      </c>
      <c r="I21" s="157"/>
      <c r="J21" s="158"/>
      <c r="K21" s="158"/>
      <c r="L21" s="158"/>
      <c r="M21" s="159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101">
        <f t="shared" si="2"/>
        <v>7</v>
      </c>
      <c r="I22" s="157"/>
      <c r="J22" s="158"/>
      <c r="K22" s="158"/>
      <c r="L22" s="158"/>
      <c r="M22" s="159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101">
        <f t="shared" si="2"/>
        <v>8</v>
      </c>
      <c r="I23" s="157"/>
      <c r="J23" s="158"/>
      <c r="K23" s="158"/>
      <c r="L23" s="158"/>
      <c r="M23" s="159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101">
        <f t="shared" si="2"/>
        <v>9</v>
      </c>
      <c r="I24" s="157"/>
      <c r="J24" s="158"/>
      <c r="K24" s="158"/>
      <c r="L24" s="158"/>
      <c r="M24" s="159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101">
        <f t="shared" si="2"/>
        <v>10</v>
      </c>
      <c r="I25" s="157"/>
      <c r="J25" s="158"/>
      <c r="K25" s="158"/>
      <c r="L25" s="158"/>
      <c r="M25" s="159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101">
        <f t="shared" si="2"/>
        <v>11</v>
      </c>
      <c r="I26" s="157"/>
      <c r="J26" s="158"/>
      <c r="K26" s="158"/>
      <c r="L26" s="158"/>
      <c r="M26" s="159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101">
        <f t="shared" si="2"/>
        <v>12</v>
      </c>
      <c r="I27" s="157"/>
      <c r="J27" s="158"/>
      <c r="K27" s="158"/>
      <c r="L27" s="158"/>
      <c r="M27" s="159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101">
        <f t="shared" si="2"/>
        <v>13</v>
      </c>
      <c r="I28" s="157"/>
      <c r="J28" s="158"/>
      <c r="K28" s="158"/>
      <c r="L28" s="158"/>
      <c r="M28" s="159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101">
        <f t="shared" si="2"/>
        <v>14</v>
      </c>
      <c r="I29" s="157"/>
      <c r="J29" s="158"/>
      <c r="K29" s="158"/>
      <c r="L29" s="158"/>
      <c r="M29" s="159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101">
        <f t="shared" si="2"/>
        <v>15</v>
      </c>
      <c r="I30" s="157"/>
      <c r="J30" s="158"/>
      <c r="K30" s="158"/>
      <c r="L30" s="158"/>
      <c r="M30" s="159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101">
        <f t="shared" si="2"/>
        <v>16</v>
      </c>
      <c r="I31" s="157"/>
      <c r="J31" s="158"/>
      <c r="K31" s="158"/>
      <c r="L31" s="158"/>
      <c r="M31" s="159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101">
        <f t="shared" si="2"/>
        <v>17</v>
      </c>
      <c r="I32" s="157"/>
      <c r="J32" s="158"/>
      <c r="K32" s="158"/>
      <c r="L32" s="158"/>
      <c r="M32" s="159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101">
        <f t="shared" si="2"/>
        <v>18</v>
      </c>
      <c r="I33" s="157"/>
      <c r="J33" s="158"/>
      <c r="K33" s="158"/>
      <c r="L33" s="158"/>
      <c r="M33" s="159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101">
        <f t="shared" si="2"/>
        <v>19</v>
      </c>
      <c r="I34" s="157"/>
      <c r="J34" s="158"/>
      <c r="K34" s="158"/>
      <c r="L34" s="158"/>
      <c r="M34" s="159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101">
        <f t="shared" si="2"/>
        <v>20</v>
      </c>
      <c r="I35" s="157"/>
      <c r="J35" s="158"/>
      <c r="K35" s="158"/>
      <c r="L35" s="158"/>
      <c r="M35" s="159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101">
        <f t="shared" si="2"/>
        <v>21</v>
      </c>
      <c r="I36" s="157"/>
      <c r="J36" s="158"/>
      <c r="K36" s="158"/>
      <c r="L36" s="158"/>
      <c r="M36" s="159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101">
        <f t="shared" si="2"/>
        <v>22</v>
      </c>
      <c r="I37" s="157"/>
      <c r="J37" s="158"/>
      <c r="K37" s="158"/>
      <c r="L37" s="158"/>
      <c r="M37" s="159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101">
        <f t="shared" si="2"/>
        <v>23</v>
      </c>
      <c r="I38" s="157"/>
      <c r="J38" s="158"/>
      <c r="K38" s="158"/>
      <c r="L38" s="158"/>
      <c r="M38" s="159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101">
        <f t="shared" si="2"/>
        <v>24</v>
      </c>
      <c r="I39" s="157"/>
      <c r="J39" s="158"/>
      <c r="K39" s="158"/>
      <c r="L39" s="158"/>
      <c r="M39" s="159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101">
        <f t="shared" si="2"/>
        <v>25</v>
      </c>
      <c r="I40" s="157"/>
      <c r="J40" s="158"/>
      <c r="K40" s="158"/>
      <c r="L40" s="158"/>
      <c r="M40" s="159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101">
        <f t="shared" si="2"/>
        <v>26</v>
      </c>
      <c r="I41" s="157"/>
      <c r="J41" s="158"/>
      <c r="K41" s="158"/>
      <c r="L41" s="158"/>
      <c r="M41" s="159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101">
        <f t="shared" si="2"/>
        <v>27</v>
      </c>
      <c r="I42" s="157"/>
      <c r="J42" s="158"/>
      <c r="K42" s="158"/>
      <c r="L42" s="158"/>
      <c r="M42" s="159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101">
        <f t="shared" si="2"/>
        <v>28</v>
      </c>
      <c r="I43" s="157"/>
      <c r="J43" s="158"/>
      <c r="K43" s="158"/>
      <c r="L43" s="158"/>
      <c r="M43" s="159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101">
        <f t="shared" si="2"/>
        <v>29</v>
      </c>
      <c r="I44" s="157"/>
      <c r="J44" s="158"/>
      <c r="K44" s="158"/>
      <c r="L44" s="158"/>
      <c r="M44" s="159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101">
        <f t="shared" si="2"/>
        <v>30</v>
      </c>
      <c r="I45" s="157"/>
      <c r="J45" s="158"/>
      <c r="K45" s="158"/>
      <c r="L45" s="158"/>
      <c r="M45" s="159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101">
        <f t="shared" si="2"/>
        <v>31</v>
      </c>
      <c r="I46" s="157"/>
      <c r="J46" s="158"/>
      <c r="K46" s="158"/>
      <c r="L46" s="158"/>
      <c r="M46" s="159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101">
        <f t="shared" si="2"/>
        <v>32</v>
      </c>
      <c r="I47" s="157"/>
      <c r="J47" s="158"/>
      <c r="K47" s="158"/>
      <c r="L47" s="158"/>
      <c r="M47" s="159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101">
        <f t="shared" si="2"/>
        <v>33</v>
      </c>
      <c r="I48" s="157"/>
      <c r="J48" s="158"/>
      <c r="K48" s="158"/>
      <c r="L48" s="158"/>
      <c r="M48" s="159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101">
        <f t="shared" si="2"/>
        <v>34</v>
      </c>
      <c r="I49" s="157"/>
      <c r="J49" s="158"/>
      <c r="K49" s="158"/>
      <c r="L49" s="158"/>
      <c r="M49" s="159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101">
        <f t="shared" si="2"/>
        <v>35</v>
      </c>
      <c r="I50" s="157"/>
      <c r="J50" s="158"/>
      <c r="K50" s="158"/>
      <c r="L50" s="158"/>
      <c r="M50" s="159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101">
        <f t="shared" si="2"/>
        <v>36</v>
      </c>
      <c r="I51" s="157"/>
      <c r="J51" s="158"/>
      <c r="K51" s="158"/>
      <c r="L51" s="158"/>
      <c r="M51" s="159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101">
        <f t="shared" si="2"/>
        <v>37</v>
      </c>
      <c r="I52" s="157"/>
      <c r="J52" s="158"/>
      <c r="K52" s="158"/>
      <c r="L52" s="158"/>
      <c r="M52" s="159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101">
        <f t="shared" si="2"/>
        <v>38</v>
      </c>
      <c r="I53" s="157"/>
      <c r="J53" s="158"/>
      <c r="K53" s="158"/>
      <c r="L53" s="158"/>
      <c r="M53" s="159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101">
        <f t="shared" si="2"/>
        <v>39</v>
      </c>
      <c r="I54" s="157"/>
      <c r="J54" s="158"/>
      <c r="K54" s="158"/>
      <c r="L54" s="158"/>
      <c r="M54" s="159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101">
        <f t="shared" si="2"/>
        <v>40</v>
      </c>
      <c r="I55" s="157"/>
      <c r="J55" s="158"/>
      <c r="K55" s="158"/>
      <c r="L55" s="158"/>
      <c r="M55" s="159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101">
        <f t="shared" si="2"/>
        <v>41</v>
      </c>
      <c r="I56" s="157"/>
      <c r="J56" s="158"/>
      <c r="K56" s="158"/>
      <c r="L56" s="158"/>
      <c r="M56" s="159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101">
        <f t="shared" si="2"/>
        <v>42</v>
      </c>
      <c r="I57" s="157"/>
      <c r="J57" s="158"/>
      <c r="K57" s="158"/>
      <c r="L57" s="158"/>
      <c r="M57" s="159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101">
        <f t="shared" si="2"/>
        <v>43</v>
      </c>
      <c r="I58" s="157"/>
      <c r="J58" s="158"/>
      <c r="K58" s="158"/>
      <c r="L58" s="158"/>
      <c r="M58" s="159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101">
        <f t="shared" si="2"/>
        <v>44</v>
      </c>
      <c r="I59" s="157"/>
      <c r="J59" s="158"/>
      <c r="K59" s="158"/>
      <c r="L59" s="158"/>
      <c r="M59" s="159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101">
        <f t="shared" si="2"/>
        <v>45</v>
      </c>
      <c r="I60" s="157"/>
      <c r="J60" s="158"/>
      <c r="K60" s="158"/>
      <c r="L60" s="158"/>
      <c r="M60" s="159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101">
        <f t="shared" si="2"/>
        <v>46</v>
      </c>
      <c r="I61" s="157"/>
      <c r="J61" s="158"/>
      <c r="K61" s="158"/>
      <c r="L61" s="158"/>
      <c r="M61" s="159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101">
        <f t="shared" si="2"/>
        <v>47</v>
      </c>
      <c r="I62" s="157"/>
      <c r="J62" s="158"/>
      <c r="K62" s="158"/>
      <c r="L62" s="158"/>
      <c r="M62" s="159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101">
        <f t="shared" si="2"/>
        <v>48</v>
      </c>
      <c r="I63" s="157"/>
      <c r="J63" s="158"/>
      <c r="K63" s="158"/>
      <c r="L63" s="158"/>
      <c r="M63" s="159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101">
        <f t="shared" si="2"/>
        <v>49</v>
      </c>
      <c r="I64" s="157"/>
      <c r="J64" s="158"/>
      <c r="K64" s="158"/>
      <c r="L64" s="158"/>
      <c r="M64" s="159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101">
        <f t="shared" si="2"/>
        <v>50</v>
      </c>
      <c r="I65" s="157"/>
      <c r="J65" s="158"/>
      <c r="K65" s="158"/>
      <c r="L65" s="158"/>
      <c r="M65" s="159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101">
        <f t="shared" si="2"/>
        <v>51</v>
      </c>
      <c r="I66" s="157"/>
      <c r="J66" s="158"/>
      <c r="K66" s="158"/>
      <c r="L66" s="158"/>
      <c r="M66" s="159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101">
        <f t="shared" si="2"/>
        <v>52</v>
      </c>
      <c r="I67" s="157"/>
      <c r="J67" s="158"/>
      <c r="K67" s="158"/>
      <c r="L67" s="158"/>
      <c r="M67" s="159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101">
        <f t="shared" si="2"/>
        <v>53</v>
      </c>
      <c r="I68" s="157"/>
      <c r="J68" s="158"/>
      <c r="K68" s="158"/>
      <c r="L68" s="158"/>
      <c r="M68" s="159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101">
        <f t="shared" si="2"/>
        <v>54</v>
      </c>
      <c r="I69" s="157"/>
      <c r="J69" s="158"/>
      <c r="K69" s="158"/>
      <c r="L69" s="158"/>
      <c r="M69" s="159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101">
        <f t="shared" si="2"/>
        <v>55</v>
      </c>
      <c r="I70" s="157"/>
      <c r="J70" s="158"/>
      <c r="K70" s="158"/>
      <c r="L70" s="158"/>
      <c r="M70" s="159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101">
        <f t="shared" si="2"/>
        <v>56</v>
      </c>
      <c r="I71" s="157"/>
      <c r="J71" s="158"/>
      <c r="K71" s="158"/>
      <c r="L71" s="158"/>
      <c r="M71" s="159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101">
        <f t="shared" si="2"/>
        <v>57</v>
      </c>
      <c r="I72" s="157"/>
      <c r="J72" s="158"/>
      <c r="K72" s="158"/>
      <c r="L72" s="158"/>
      <c r="M72" s="159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101">
        <f t="shared" si="2"/>
        <v>58</v>
      </c>
      <c r="I73" s="157"/>
      <c r="J73" s="158"/>
      <c r="K73" s="158"/>
      <c r="L73" s="158"/>
      <c r="M73" s="159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101">
        <f t="shared" si="2"/>
        <v>59</v>
      </c>
      <c r="I74" s="157"/>
      <c r="J74" s="158"/>
      <c r="K74" s="158"/>
      <c r="L74" s="158"/>
      <c r="M74" s="159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101">
        <f t="shared" si="2"/>
        <v>60</v>
      </c>
      <c r="I75" s="157"/>
      <c r="J75" s="158"/>
      <c r="K75" s="158"/>
      <c r="L75" s="158"/>
      <c r="M75" s="159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101">
        <f t="shared" si="2"/>
        <v>61</v>
      </c>
      <c r="I76" s="157"/>
      <c r="J76" s="158"/>
      <c r="K76" s="158"/>
      <c r="L76" s="158"/>
      <c r="M76" s="159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101">
        <f t="shared" si="2"/>
        <v>62</v>
      </c>
      <c r="I77" s="157"/>
      <c r="J77" s="158"/>
      <c r="K77" s="158"/>
      <c r="L77" s="158"/>
      <c r="M77" s="159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101">
        <f t="shared" si="2"/>
        <v>63</v>
      </c>
      <c r="I78" s="157"/>
      <c r="J78" s="158"/>
      <c r="K78" s="158"/>
      <c r="L78" s="158"/>
      <c r="M78" s="159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101">
        <f t="shared" si="2"/>
        <v>64</v>
      </c>
      <c r="I79" s="157"/>
      <c r="J79" s="158"/>
      <c r="K79" s="158"/>
      <c r="L79" s="158"/>
      <c r="M79" s="159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101">
        <f t="shared" si="2"/>
        <v>65</v>
      </c>
      <c r="I80" s="157"/>
      <c r="J80" s="158"/>
      <c r="K80" s="158"/>
      <c r="L80" s="158"/>
      <c r="M80" s="159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101">
        <f t="shared" si="2"/>
        <v>66</v>
      </c>
      <c r="I81" s="157"/>
      <c r="J81" s="158"/>
      <c r="K81" s="158"/>
      <c r="L81" s="158"/>
      <c r="M81" s="159"/>
      <c r="N81" s="25"/>
      <c r="O81" s="26">
        <f t="shared" ref="O81:O112" si="4">+N81+O80</f>
        <v>0</v>
      </c>
      <c r="P81" s="25"/>
      <c r="Q81" s="26">
        <f t="shared" si="3"/>
        <v>0</v>
      </c>
      <c r="R81" s="27"/>
      <c r="S81" s="26">
        <f t="shared" ref="S81:S112" si="5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101">
        <f t="shared" ref="H82:H115" si="6">H81+1</f>
        <v>67</v>
      </c>
      <c r="I82" s="157"/>
      <c r="J82" s="158"/>
      <c r="K82" s="158"/>
      <c r="L82" s="158"/>
      <c r="M82" s="159"/>
      <c r="N82" s="25"/>
      <c r="O82" s="26">
        <f t="shared" si="4"/>
        <v>0</v>
      </c>
      <c r="P82" s="25"/>
      <c r="Q82" s="26">
        <f t="shared" ref="Q82:Q145" si="7">+P82+Q81</f>
        <v>0</v>
      </c>
      <c r="R82" s="27"/>
      <c r="S82" s="26">
        <f t="shared" si="5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101">
        <f t="shared" si="6"/>
        <v>68</v>
      </c>
      <c r="I83" s="157"/>
      <c r="J83" s="158"/>
      <c r="K83" s="158"/>
      <c r="L83" s="158"/>
      <c r="M83" s="159"/>
      <c r="N83" s="25"/>
      <c r="O83" s="26">
        <f t="shared" si="4"/>
        <v>0</v>
      </c>
      <c r="P83" s="25"/>
      <c r="Q83" s="26">
        <f t="shared" si="7"/>
        <v>0</v>
      </c>
      <c r="R83" s="27"/>
      <c r="S83" s="26">
        <f t="shared" si="5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101">
        <f t="shared" si="6"/>
        <v>69</v>
      </c>
      <c r="I84" s="157"/>
      <c r="J84" s="158"/>
      <c r="K84" s="158"/>
      <c r="L84" s="158"/>
      <c r="M84" s="159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101">
        <f t="shared" si="6"/>
        <v>70</v>
      </c>
      <c r="I85" s="157"/>
      <c r="J85" s="158"/>
      <c r="K85" s="158"/>
      <c r="L85" s="158"/>
      <c r="M85" s="159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101">
        <f t="shared" si="6"/>
        <v>71</v>
      </c>
      <c r="I86" s="157"/>
      <c r="J86" s="158"/>
      <c r="K86" s="158"/>
      <c r="L86" s="158"/>
      <c r="M86" s="159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101">
        <f t="shared" si="6"/>
        <v>72</v>
      </c>
      <c r="I87" s="157"/>
      <c r="J87" s="158"/>
      <c r="K87" s="158"/>
      <c r="L87" s="158"/>
      <c r="M87" s="159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101">
        <f t="shared" si="6"/>
        <v>73</v>
      </c>
      <c r="I88" s="157"/>
      <c r="J88" s="158"/>
      <c r="K88" s="158"/>
      <c r="L88" s="158"/>
      <c r="M88" s="159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101">
        <f t="shared" si="6"/>
        <v>74</v>
      </c>
      <c r="I89" s="157"/>
      <c r="J89" s="158"/>
      <c r="K89" s="158"/>
      <c r="L89" s="158"/>
      <c r="M89" s="159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101">
        <f t="shared" si="6"/>
        <v>75</v>
      </c>
      <c r="I90" s="157"/>
      <c r="J90" s="158"/>
      <c r="K90" s="158"/>
      <c r="L90" s="158"/>
      <c r="M90" s="159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101">
        <f t="shared" si="6"/>
        <v>76</v>
      </c>
      <c r="I91" s="157"/>
      <c r="J91" s="158"/>
      <c r="K91" s="158"/>
      <c r="L91" s="158"/>
      <c r="M91" s="159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101">
        <f t="shared" si="6"/>
        <v>77</v>
      </c>
      <c r="I92" s="157"/>
      <c r="J92" s="158"/>
      <c r="K92" s="158"/>
      <c r="L92" s="158"/>
      <c r="M92" s="159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101">
        <f t="shared" si="6"/>
        <v>78</v>
      </c>
      <c r="I93" s="157"/>
      <c r="J93" s="158"/>
      <c r="K93" s="158"/>
      <c r="L93" s="158"/>
      <c r="M93" s="159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101">
        <f t="shared" si="6"/>
        <v>79</v>
      </c>
      <c r="I94" s="157"/>
      <c r="J94" s="158"/>
      <c r="K94" s="158"/>
      <c r="L94" s="158"/>
      <c r="M94" s="159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101">
        <f t="shared" si="6"/>
        <v>80</v>
      </c>
      <c r="I95" s="157"/>
      <c r="J95" s="158"/>
      <c r="K95" s="158"/>
      <c r="L95" s="158"/>
      <c r="M95" s="159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101">
        <f t="shared" si="6"/>
        <v>81</v>
      </c>
      <c r="I96" s="157"/>
      <c r="J96" s="158"/>
      <c r="K96" s="158"/>
      <c r="L96" s="158"/>
      <c r="M96" s="159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101">
        <f t="shared" si="6"/>
        <v>82</v>
      </c>
      <c r="I97" s="157"/>
      <c r="J97" s="158"/>
      <c r="K97" s="158"/>
      <c r="L97" s="158"/>
      <c r="M97" s="159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101">
        <f t="shared" si="6"/>
        <v>83</v>
      </c>
      <c r="I98" s="157"/>
      <c r="J98" s="158"/>
      <c r="K98" s="158"/>
      <c r="L98" s="158"/>
      <c r="M98" s="159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101">
        <f t="shared" si="6"/>
        <v>84</v>
      </c>
      <c r="I99" s="157"/>
      <c r="J99" s="158"/>
      <c r="K99" s="158"/>
      <c r="L99" s="158"/>
      <c r="M99" s="159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101">
        <f t="shared" si="6"/>
        <v>85</v>
      </c>
      <c r="I100" s="157"/>
      <c r="J100" s="158"/>
      <c r="K100" s="158"/>
      <c r="L100" s="158"/>
      <c r="M100" s="159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101">
        <f t="shared" si="6"/>
        <v>86</v>
      </c>
      <c r="I101" s="157"/>
      <c r="J101" s="158"/>
      <c r="K101" s="158"/>
      <c r="L101" s="158"/>
      <c r="M101" s="159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101">
        <f t="shared" si="6"/>
        <v>87</v>
      </c>
      <c r="I102" s="157"/>
      <c r="J102" s="158"/>
      <c r="K102" s="158"/>
      <c r="L102" s="158"/>
      <c r="M102" s="159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101">
        <f t="shared" si="6"/>
        <v>88</v>
      </c>
      <c r="I103" s="157"/>
      <c r="J103" s="158"/>
      <c r="K103" s="158"/>
      <c r="L103" s="158"/>
      <c r="M103" s="159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101">
        <f t="shared" si="6"/>
        <v>89</v>
      </c>
      <c r="I104" s="157"/>
      <c r="J104" s="158"/>
      <c r="K104" s="158"/>
      <c r="L104" s="158"/>
      <c r="M104" s="159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101">
        <f t="shared" si="6"/>
        <v>90</v>
      </c>
      <c r="I105" s="157"/>
      <c r="J105" s="158"/>
      <c r="K105" s="158"/>
      <c r="L105" s="158"/>
      <c r="M105" s="159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101">
        <f t="shared" si="6"/>
        <v>91</v>
      </c>
      <c r="I106" s="157"/>
      <c r="J106" s="158"/>
      <c r="K106" s="158"/>
      <c r="L106" s="158"/>
      <c r="M106" s="159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101">
        <f t="shared" si="6"/>
        <v>92</v>
      </c>
      <c r="I107" s="157"/>
      <c r="J107" s="158"/>
      <c r="K107" s="158"/>
      <c r="L107" s="158"/>
      <c r="M107" s="159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101">
        <f t="shared" si="6"/>
        <v>93</v>
      </c>
      <c r="I108" s="157"/>
      <c r="J108" s="158"/>
      <c r="K108" s="158"/>
      <c r="L108" s="158"/>
      <c r="M108" s="159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101">
        <f t="shared" si="6"/>
        <v>94</v>
      </c>
      <c r="I109" s="157"/>
      <c r="J109" s="158"/>
      <c r="K109" s="158"/>
      <c r="L109" s="158"/>
      <c r="M109" s="159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101">
        <f t="shared" si="6"/>
        <v>95</v>
      </c>
      <c r="I110" s="157"/>
      <c r="J110" s="158"/>
      <c r="K110" s="158"/>
      <c r="L110" s="158"/>
      <c r="M110" s="159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101">
        <f t="shared" si="6"/>
        <v>96</v>
      </c>
      <c r="I111" s="157"/>
      <c r="J111" s="158"/>
      <c r="K111" s="158"/>
      <c r="L111" s="158"/>
      <c r="M111" s="159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101">
        <f t="shared" si="6"/>
        <v>97</v>
      </c>
      <c r="I112" s="157"/>
      <c r="J112" s="158"/>
      <c r="K112" s="158"/>
      <c r="L112" s="158"/>
      <c r="M112" s="159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101">
        <f t="shared" si="6"/>
        <v>98</v>
      </c>
      <c r="I113" s="157"/>
      <c r="J113" s="158"/>
      <c r="K113" s="158"/>
      <c r="L113" s="158"/>
      <c r="M113" s="159"/>
      <c r="N113" s="25"/>
      <c r="O113" s="26">
        <f>+N113+O112</f>
        <v>0</v>
      </c>
      <c r="P113" s="25"/>
      <c r="Q113" s="26">
        <f t="shared" si="7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101">
        <f t="shared" si="6"/>
        <v>99</v>
      </c>
      <c r="I114" s="157"/>
      <c r="J114" s="158"/>
      <c r="K114" s="158"/>
      <c r="L114" s="158"/>
      <c r="M114" s="159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52</v>
      </c>
      <c r="G115" s="6"/>
      <c r="H115" s="101">
        <f t="shared" si="6"/>
        <v>100</v>
      </c>
      <c r="I115" s="157"/>
      <c r="J115" s="158"/>
      <c r="K115" s="158"/>
      <c r="L115" s="158"/>
      <c r="M115" s="159"/>
      <c r="N115" s="25"/>
      <c r="O115" s="26">
        <f t="shared" ref="O115:O178" si="8">+N115+O114</f>
        <v>0</v>
      </c>
      <c r="P115" s="25"/>
      <c r="Q115" s="26">
        <f t="shared" si="7"/>
        <v>0</v>
      </c>
      <c r="R115" s="27"/>
      <c r="S115" s="26">
        <f t="shared" ref="S115:S178" si="9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53</v>
      </c>
      <c r="G116" s="6"/>
      <c r="H116" s="74">
        <f t="shared" ref="H116:H179" si="10">1+H115</f>
        <v>101</v>
      </c>
      <c r="I116" s="157"/>
      <c r="J116" s="158"/>
      <c r="K116" s="158"/>
      <c r="L116" s="158"/>
      <c r="M116" s="159"/>
      <c r="N116" s="25"/>
      <c r="O116" s="26">
        <f t="shared" si="8"/>
        <v>0</v>
      </c>
      <c r="P116" s="25"/>
      <c r="Q116" s="26">
        <f t="shared" si="7"/>
        <v>0</v>
      </c>
      <c r="R116" s="27"/>
      <c r="S116" s="26">
        <f t="shared" si="9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0"/>
        <v>102</v>
      </c>
      <c r="I117" s="157"/>
      <c r="J117" s="158"/>
      <c r="K117" s="158"/>
      <c r="L117" s="158"/>
      <c r="M117" s="159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0"/>
        <v>103</v>
      </c>
      <c r="I118" s="157"/>
      <c r="J118" s="158"/>
      <c r="K118" s="158"/>
      <c r="L118" s="158"/>
      <c r="M118" s="159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0"/>
        <v>104</v>
      </c>
      <c r="I119" s="157"/>
      <c r="J119" s="158"/>
      <c r="K119" s="158"/>
      <c r="L119" s="158"/>
      <c r="M119" s="159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0"/>
        <v>105</v>
      </c>
      <c r="I120" s="157"/>
      <c r="J120" s="158"/>
      <c r="K120" s="158"/>
      <c r="L120" s="158"/>
      <c r="M120" s="159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0"/>
        <v>106</v>
      </c>
      <c r="I121" s="157"/>
      <c r="J121" s="158"/>
      <c r="K121" s="158"/>
      <c r="L121" s="158"/>
      <c r="M121" s="159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0"/>
        <v>107</v>
      </c>
      <c r="I122" s="157"/>
      <c r="J122" s="158"/>
      <c r="K122" s="158"/>
      <c r="L122" s="158"/>
      <c r="M122" s="159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0"/>
        <v>108</v>
      </c>
      <c r="I123" s="157"/>
      <c r="J123" s="158"/>
      <c r="K123" s="158"/>
      <c r="L123" s="158"/>
      <c r="M123" s="159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0"/>
        <v>109</v>
      </c>
      <c r="I124" s="157"/>
      <c r="J124" s="158"/>
      <c r="K124" s="158"/>
      <c r="L124" s="158"/>
      <c r="M124" s="159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0"/>
        <v>110</v>
      </c>
      <c r="I125" s="157"/>
      <c r="J125" s="158"/>
      <c r="K125" s="158"/>
      <c r="L125" s="158"/>
      <c r="M125" s="159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0"/>
        <v>111</v>
      </c>
      <c r="I126" s="157"/>
      <c r="J126" s="158"/>
      <c r="K126" s="158"/>
      <c r="L126" s="158"/>
      <c r="M126" s="159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0"/>
        <v>112</v>
      </c>
      <c r="I127" s="157"/>
      <c r="J127" s="158"/>
      <c r="K127" s="158"/>
      <c r="L127" s="158"/>
      <c r="M127" s="159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0"/>
        <v>113</v>
      </c>
      <c r="I128" s="157"/>
      <c r="J128" s="158"/>
      <c r="K128" s="158"/>
      <c r="L128" s="158"/>
      <c r="M128" s="159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0"/>
        <v>114</v>
      </c>
      <c r="I129" s="157"/>
      <c r="J129" s="158"/>
      <c r="K129" s="158"/>
      <c r="L129" s="158"/>
      <c r="M129" s="159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0"/>
        <v>115</v>
      </c>
      <c r="I130" s="157"/>
      <c r="J130" s="158"/>
      <c r="K130" s="158"/>
      <c r="L130" s="158"/>
      <c r="M130" s="159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0"/>
        <v>116</v>
      </c>
      <c r="I131" s="157"/>
      <c r="J131" s="158"/>
      <c r="K131" s="158"/>
      <c r="L131" s="158"/>
      <c r="M131" s="159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0"/>
        <v>117</v>
      </c>
      <c r="I132" s="157"/>
      <c r="J132" s="158"/>
      <c r="K132" s="158"/>
      <c r="L132" s="158"/>
      <c r="M132" s="159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0"/>
        <v>118</v>
      </c>
      <c r="I133" s="157"/>
      <c r="J133" s="158"/>
      <c r="K133" s="158"/>
      <c r="L133" s="158"/>
      <c r="M133" s="159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0"/>
        <v>119</v>
      </c>
      <c r="I134" s="157"/>
      <c r="J134" s="158"/>
      <c r="K134" s="158"/>
      <c r="L134" s="158"/>
      <c r="M134" s="159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0"/>
        <v>120</v>
      </c>
      <c r="I135" s="157"/>
      <c r="J135" s="158"/>
      <c r="K135" s="158"/>
      <c r="L135" s="158"/>
      <c r="M135" s="159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0"/>
        <v>121</v>
      </c>
      <c r="I136" s="157"/>
      <c r="J136" s="158"/>
      <c r="K136" s="158"/>
      <c r="L136" s="158"/>
      <c r="M136" s="159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0"/>
        <v>122</v>
      </c>
      <c r="I137" s="157"/>
      <c r="J137" s="158"/>
      <c r="K137" s="158"/>
      <c r="L137" s="158"/>
      <c r="M137" s="159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0"/>
        <v>123</v>
      </c>
      <c r="I138" s="157"/>
      <c r="J138" s="158"/>
      <c r="K138" s="158"/>
      <c r="L138" s="158"/>
      <c r="M138" s="159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0"/>
        <v>124</v>
      </c>
      <c r="I139" s="157"/>
      <c r="J139" s="158"/>
      <c r="K139" s="158"/>
      <c r="L139" s="158"/>
      <c r="M139" s="159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0"/>
        <v>125</v>
      </c>
      <c r="I140" s="157"/>
      <c r="J140" s="158"/>
      <c r="K140" s="158"/>
      <c r="L140" s="158"/>
      <c r="M140" s="159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0"/>
        <v>126</v>
      </c>
      <c r="I141" s="157"/>
      <c r="J141" s="158"/>
      <c r="K141" s="158"/>
      <c r="L141" s="158"/>
      <c r="M141" s="159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0"/>
        <v>127</v>
      </c>
      <c r="I142" s="157"/>
      <c r="J142" s="158"/>
      <c r="K142" s="158"/>
      <c r="L142" s="158"/>
      <c r="M142" s="159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0"/>
        <v>128</v>
      </c>
      <c r="I143" s="157"/>
      <c r="J143" s="158"/>
      <c r="K143" s="158"/>
      <c r="L143" s="158"/>
      <c r="M143" s="159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0"/>
        <v>129</v>
      </c>
      <c r="I144" s="157"/>
      <c r="J144" s="158"/>
      <c r="K144" s="158"/>
      <c r="L144" s="158"/>
      <c r="M144" s="159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0"/>
        <v>130</v>
      </c>
      <c r="I145" s="157"/>
      <c r="J145" s="158"/>
      <c r="K145" s="158"/>
      <c r="L145" s="158"/>
      <c r="M145" s="159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0"/>
        <v>131</v>
      </c>
      <c r="I146" s="157"/>
      <c r="J146" s="158"/>
      <c r="K146" s="158"/>
      <c r="L146" s="158"/>
      <c r="M146" s="159"/>
      <c r="N146" s="25"/>
      <c r="O146" s="26">
        <f t="shared" si="8"/>
        <v>0</v>
      </c>
      <c r="P146" s="25"/>
      <c r="Q146" s="26">
        <f t="shared" ref="Q146:Q209" si="11">+P146+Q145</f>
        <v>0</v>
      </c>
      <c r="R146" s="27"/>
      <c r="S146" s="26">
        <f t="shared" si="9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0"/>
        <v>132</v>
      </c>
      <c r="I147" s="157"/>
      <c r="J147" s="158"/>
      <c r="K147" s="158"/>
      <c r="L147" s="158"/>
      <c r="M147" s="159"/>
      <c r="N147" s="25"/>
      <c r="O147" s="26">
        <f t="shared" si="8"/>
        <v>0</v>
      </c>
      <c r="P147" s="25"/>
      <c r="Q147" s="26">
        <f t="shared" si="11"/>
        <v>0</v>
      </c>
      <c r="R147" s="27"/>
      <c r="S147" s="26">
        <f t="shared" si="9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0"/>
        <v>133</v>
      </c>
      <c r="I148" s="157"/>
      <c r="J148" s="158"/>
      <c r="K148" s="158"/>
      <c r="L148" s="158"/>
      <c r="M148" s="159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0"/>
        <v>134</v>
      </c>
      <c r="I149" s="157"/>
      <c r="J149" s="158"/>
      <c r="K149" s="158"/>
      <c r="L149" s="158"/>
      <c r="M149" s="159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0"/>
        <v>135</v>
      </c>
      <c r="I150" s="157"/>
      <c r="J150" s="158"/>
      <c r="K150" s="158"/>
      <c r="L150" s="158"/>
      <c r="M150" s="159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0"/>
        <v>136</v>
      </c>
      <c r="I151" s="157"/>
      <c r="J151" s="158"/>
      <c r="K151" s="158"/>
      <c r="L151" s="158"/>
      <c r="M151" s="159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0"/>
        <v>137</v>
      </c>
      <c r="I152" s="157"/>
      <c r="J152" s="158"/>
      <c r="K152" s="158"/>
      <c r="L152" s="158"/>
      <c r="M152" s="159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0"/>
        <v>138</v>
      </c>
      <c r="I153" s="157"/>
      <c r="J153" s="158"/>
      <c r="K153" s="158"/>
      <c r="L153" s="158"/>
      <c r="M153" s="159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0"/>
        <v>139</v>
      </c>
      <c r="I154" s="157"/>
      <c r="J154" s="158"/>
      <c r="K154" s="158"/>
      <c r="L154" s="158"/>
      <c r="M154" s="159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0"/>
        <v>140</v>
      </c>
      <c r="I155" s="157"/>
      <c r="J155" s="158"/>
      <c r="K155" s="158"/>
      <c r="L155" s="158"/>
      <c r="M155" s="159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0"/>
        <v>141</v>
      </c>
      <c r="I156" s="157"/>
      <c r="J156" s="158"/>
      <c r="K156" s="158"/>
      <c r="L156" s="158"/>
      <c r="M156" s="159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0"/>
        <v>142</v>
      </c>
      <c r="I157" s="157"/>
      <c r="J157" s="158"/>
      <c r="K157" s="158"/>
      <c r="L157" s="158"/>
      <c r="M157" s="159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0"/>
        <v>143</v>
      </c>
      <c r="I158" s="157"/>
      <c r="J158" s="158"/>
      <c r="K158" s="158"/>
      <c r="L158" s="158"/>
      <c r="M158" s="159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0"/>
        <v>144</v>
      </c>
      <c r="I159" s="157"/>
      <c r="J159" s="158"/>
      <c r="K159" s="158"/>
      <c r="L159" s="158"/>
      <c r="M159" s="159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0"/>
        <v>145</v>
      </c>
      <c r="I160" s="157"/>
      <c r="J160" s="158"/>
      <c r="K160" s="158"/>
      <c r="L160" s="158"/>
      <c r="M160" s="159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0"/>
        <v>146</v>
      </c>
      <c r="I161" s="157"/>
      <c r="J161" s="158"/>
      <c r="K161" s="158"/>
      <c r="L161" s="158"/>
      <c r="M161" s="159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0"/>
        <v>147</v>
      </c>
      <c r="I162" s="157"/>
      <c r="J162" s="158"/>
      <c r="K162" s="158"/>
      <c r="L162" s="158"/>
      <c r="M162" s="159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0"/>
        <v>148</v>
      </c>
      <c r="I163" s="157"/>
      <c r="J163" s="158"/>
      <c r="K163" s="158"/>
      <c r="L163" s="158"/>
      <c r="M163" s="159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0"/>
        <v>149</v>
      </c>
      <c r="I164" s="157"/>
      <c r="J164" s="158"/>
      <c r="K164" s="158"/>
      <c r="L164" s="158"/>
      <c r="M164" s="159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0"/>
        <v>150</v>
      </c>
      <c r="I165" s="157"/>
      <c r="J165" s="158"/>
      <c r="K165" s="158"/>
      <c r="L165" s="158"/>
      <c r="M165" s="159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0"/>
        <v>151</v>
      </c>
      <c r="I166" s="157"/>
      <c r="J166" s="158"/>
      <c r="K166" s="158"/>
      <c r="L166" s="158"/>
      <c r="M166" s="159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0"/>
        <v>152</v>
      </c>
      <c r="I167" s="157"/>
      <c r="J167" s="158"/>
      <c r="K167" s="158"/>
      <c r="L167" s="158"/>
      <c r="M167" s="159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0"/>
        <v>153</v>
      </c>
      <c r="I168" s="157"/>
      <c r="J168" s="158"/>
      <c r="K168" s="158"/>
      <c r="L168" s="158"/>
      <c r="M168" s="159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0"/>
        <v>154</v>
      </c>
      <c r="I169" s="157"/>
      <c r="J169" s="158"/>
      <c r="K169" s="158"/>
      <c r="L169" s="158"/>
      <c r="M169" s="159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0"/>
        <v>155</v>
      </c>
      <c r="I170" s="157"/>
      <c r="J170" s="158"/>
      <c r="K170" s="158"/>
      <c r="L170" s="158"/>
      <c r="M170" s="159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0"/>
        <v>156</v>
      </c>
      <c r="I171" s="157"/>
      <c r="J171" s="158"/>
      <c r="K171" s="158"/>
      <c r="L171" s="158"/>
      <c r="M171" s="159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0"/>
        <v>157</v>
      </c>
      <c r="I172" s="157"/>
      <c r="J172" s="158"/>
      <c r="K172" s="158"/>
      <c r="L172" s="158"/>
      <c r="M172" s="159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0"/>
        <v>158</v>
      </c>
      <c r="I173" s="157"/>
      <c r="J173" s="158"/>
      <c r="K173" s="158"/>
      <c r="L173" s="158"/>
      <c r="M173" s="159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0"/>
        <v>159</v>
      </c>
      <c r="I174" s="157"/>
      <c r="J174" s="158"/>
      <c r="K174" s="158"/>
      <c r="L174" s="158"/>
      <c r="M174" s="159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0"/>
        <v>160</v>
      </c>
      <c r="I175" s="157"/>
      <c r="J175" s="158"/>
      <c r="K175" s="158"/>
      <c r="L175" s="158"/>
      <c r="M175" s="159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0"/>
        <v>161</v>
      </c>
      <c r="I176" s="157"/>
      <c r="J176" s="158"/>
      <c r="K176" s="158"/>
      <c r="L176" s="158"/>
      <c r="M176" s="159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0"/>
        <v>162</v>
      </c>
      <c r="I177" s="157"/>
      <c r="J177" s="158"/>
      <c r="K177" s="158"/>
      <c r="L177" s="158"/>
      <c r="M177" s="159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0"/>
        <v>163</v>
      </c>
      <c r="I178" s="157"/>
      <c r="J178" s="158"/>
      <c r="K178" s="158"/>
      <c r="L178" s="158"/>
      <c r="M178" s="159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0"/>
        <v>164</v>
      </c>
      <c r="I179" s="157"/>
      <c r="J179" s="158"/>
      <c r="K179" s="158"/>
      <c r="L179" s="158"/>
      <c r="M179" s="159"/>
      <c r="N179" s="25"/>
      <c r="O179" s="26">
        <f t="shared" ref="O179:O211" si="12">+N179+O178</f>
        <v>0</v>
      </c>
      <c r="P179" s="25"/>
      <c r="Q179" s="26">
        <f t="shared" si="11"/>
        <v>0</v>
      </c>
      <c r="R179" s="27"/>
      <c r="S179" s="26">
        <f t="shared" ref="S179:S211" si="13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ref="H180:H204" si="14">1+H179</f>
        <v>165</v>
      </c>
      <c r="I180" s="157"/>
      <c r="J180" s="158"/>
      <c r="K180" s="158"/>
      <c r="L180" s="158"/>
      <c r="M180" s="159"/>
      <c r="N180" s="25"/>
      <c r="O180" s="26">
        <f t="shared" si="12"/>
        <v>0</v>
      </c>
      <c r="P180" s="25"/>
      <c r="Q180" s="26">
        <f t="shared" si="11"/>
        <v>0</v>
      </c>
      <c r="R180" s="27"/>
      <c r="S180" s="26">
        <f t="shared" si="13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4"/>
        <v>166</v>
      </c>
      <c r="I181" s="157"/>
      <c r="J181" s="158"/>
      <c r="K181" s="158"/>
      <c r="L181" s="158"/>
      <c r="M181" s="159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4"/>
        <v>167</v>
      </c>
      <c r="I182" s="157"/>
      <c r="J182" s="158"/>
      <c r="K182" s="158"/>
      <c r="L182" s="158"/>
      <c r="M182" s="159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4"/>
        <v>168</v>
      </c>
      <c r="I183" s="157"/>
      <c r="J183" s="158"/>
      <c r="K183" s="158"/>
      <c r="L183" s="158"/>
      <c r="M183" s="159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4"/>
        <v>169</v>
      </c>
      <c r="I184" s="157"/>
      <c r="J184" s="158"/>
      <c r="K184" s="158"/>
      <c r="L184" s="158"/>
      <c r="M184" s="159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4"/>
        <v>170</v>
      </c>
      <c r="I185" s="157"/>
      <c r="J185" s="158"/>
      <c r="K185" s="158"/>
      <c r="L185" s="158"/>
      <c r="M185" s="159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4"/>
        <v>171</v>
      </c>
      <c r="I186" s="157"/>
      <c r="J186" s="158"/>
      <c r="K186" s="158"/>
      <c r="L186" s="158"/>
      <c r="M186" s="159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4"/>
        <v>172</v>
      </c>
      <c r="I187" s="157"/>
      <c r="J187" s="158"/>
      <c r="K187" s="158"/>
      <c r="L187" s="158"/>
      <c r="M187" s="159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4"/>
        <v>173</v>
      </c>
      <c r="I188" s="157"/>
      <c r="J188" s="158"/>
      <c r="K188" s="158"/>
      <c r="L188" s="158"/>
      <c r="M188" s="159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4"/>
        <v>174</v>
      </c>
      <c r="I189" s="157"/>
      <c r="J189" s="158"/>
      <c r="K189" s="158"/>
      <c r="L189" s="158"/>
      <c r="M189" s="159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4"/>
        <v>175</v>
      </c>
      <c r="I190" s="157"/>
      <c r="J190" s="158"/>
      <c r="K190" s="158"/>
      <c r="L190" s="158"/>
      <c r="M190" s="159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4"/>
        <v>176</v>
      </c>
      <c r="I191" s="157"/>
      <c r="J191" s="158"/>
      <c r="K191" s="158"/>
      <c r="L191" s="158"/>
      <c r="M191" s="159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4"/>
        <v>177</v>
      </c>
      <c r="I192" s="157"/>
      <c r="J192" s="158"/>
      <c r="K192" s="158"/>
      <c r="L192" s="158"/>
      <c r="M192" s="159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4"/>
        <v>178</v>
      </c>
      <c r="I193" s="157"/>
      <c r="J193" s="158"/>
      <c r="K193" s="158"/>
      <c r="L193" s="158"/>
      <c r="M193" s="159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4"/>
        <v>179</v>
      </c>
      <c r="I194" s="157"/>
      <c r="J194" s="158"/>
      <c r="K194" s="158"/>
      <c r="L194" s="158"/>
      <c r="M194" s="159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4"/>
        <v>180</v>
      </c>
      <c r="I195" s="157"/>
      <c r="J195" s="158"/>
      <c r="K195" s="158"/>
      <c r="L195" s="158"/>
      <c r="M195" s="159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4"/>
        <v>181</v>
      </c>
      <c r="I196" s="157"/>
      <c r="J196" s="158"/>
      <c r="K196" s="158"/>
      <c r="L196" s="158"/>
      <c r="M196" s="159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4"/>
        <v>182</v>
      </c>
      <c r="I197" s="157"/>
      <c r="J197" s="158"/>
      <c r="K197" s="158"/>
      <c r="L197" s="158"/>
      <c r="M197" s="159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4"/>
        <v>183</v>
      </c>
      <c r="I198" s="157"/>
      <c r="J198" s="158"/>
      <c r="K198" s="158"/>
      <c r="L198" s="158"/>
      <c r="M198" s="159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4"/>
        <v>184</v>
      </c>
      <c r="I199" s="157"/>
      <c r="J199" s="158"/>
      <c r="K199" s="158"/>
      <c r="L199" s="158"/>
      <c r="M199" s="159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4"/>
        <v>185</v>
      </c>
      <c r="I200" s="157"/>
      <c r="J200" s="158"/>
      <c r="K200" s="158"/>
      <c r="L200" s="158"/>
      <c r="M200" s="159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4"/>
        <v>186</v>
      </c>
      <c r="I201" s="157"/>
      <c r="J201" s="158"/>
      <c r="K201" s="158"/>
      <c r="L201" s="158"/>
      <c r="M201" s="159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4"/>
        <v>187</v>
      </c>
      <c r="I202" s="157"/>
      <c r="J202" s="158"/>
      <c r="K202" s="158"/>
      <c r="L202" s="158"/>
      <c r="M202" s="159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4"/>
        <v>188</v>
      </c>
      <c r="I203" s="157"/>
      <c r="J203" s="158"/>
      <c r="K203" s="158"/>
      <c r="L203" s="158"/>
      <c r="M203" s="159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4"/>
        <v>189</v>
      </c>
      <c r="I204" s="157"/>
      <c r="J204" s="158"/>
      <c r="K204" s="158"/>
      <c r="L204" s="158"/>
      <c r="M204" s="159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57"/>
      <c r="J205" s="158"/>
      <c r="K205" s="158"/>
      <c r="L205" s="158"/>
      <c r="M205" s="159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57"/>
      <c r="J206" s="158"/>
      <c r="K206" s="158"/>
      <c r="L206" s="158"/>
      <c r="M206" s="159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57"/>
      <c r="J207" s="158"/>
      <c r="K207" s="158"/>
      <c r="L207" s="158"/>
      <c r="M207" s="159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57"/>
      <c r="J208" s="158"/>
      <c r="K208" s="158"/>
      <c r="L208" s="158"/>
      <c r="M208" s="159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57"/>
      <c r="J209" s="158"/>
      <c r="K209" s="158"/>
      <c r="L209" s="158"/>
      <c r="M209" s="159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5">1+H209</f>
        <v>195</v>
      </c>
      <c r="I210" s="157"/>
      <c r="J210" s="158"/>
      <c r="K210" s="158"/>
      <c r="L210" s="158"/>
      <c r="M210" s="159"/>
      <c r="N210" s="25"/>
      <c r="O210" s="26">
        <f t="shared" si="12"/>
        <v>0</v>
      </c>
      <c r="P210" s="25"/>
      <c r="Q210" s="26">
        <f t="shared" ref="Q210:Q215" si="16">+P210+Q209</f>
        <v>0</v>
      </c>
      <c r="R210" s="27"/>
      <c r="S210" s="26">
        <f t="shared" si="13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5"/>
        <v>196</v>
      </c>
      <c r="I211" s="157"/>
      <c r="J211" s="158"/>
      <c r="K211" s="158"/>
      <c r="L211" s="158"/>
      <c r="M211" s="159"/>
      <c r="N211" s="25"/>
      <c r="O211" s="26">
        <f t="shared" si="12"/>
        <v>0</v>
      </c>
      <c r="P211" s="25"/>
      <c r="Q211" s="26">
        <f t="shared" si="16"/>
        <v>0</v>
      </c>
      <c r="R211" s="27"/>
      <c r="S211" s="26">
        <f t="shared" si="13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5"/>
        <v>197</v>
      </c>
      <c r="I212" s="157"/>
      <c r="J212" s="158"/>
      <c r="K212" s="158"/>
      <c r="L212" s="158"/>
      <c r="M212" s="159"/>
      <c r="N212" s="25"/>
      <c r="O212" s="26">
        <f>+N212+O211</f>
        <v>0</v>
      </c>
      <c r="P212" s="25"/>
      <c r="Q212" s="26">
        <f t="shared" si="16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5"/>
        <v>198</v>
      </c>
      <c r="I213" s="157"/>
      <c r="J213" s="158"/>
      <c r="K213" s="158"/>
      <c r="L213" s="158"/>
      <c r="M213" s="159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5"/>
        <v>199</v>
      </c>
      <c r="I214" s="157"/>
      <c r="J214" s="158"/>
      <c r="K214" s="158"/>
      <c r="L214" s="158"/>
      <c r="M214" s="159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5"/>
        <v>200</v>
      </c>
      <c r="I215" s="167"/>
      <c r="J215" s="168"/>
      <c r="K215" s="168"/>
      <c r="L215" s="168"/>
      <c r="M215" s="169"/>
      <c r="N215" s="70"/>
      <c r="O215" s="71">
        <f>+N215+O214</f>
        <v>0</v>
      </c>
      <c r="P215" s="70"/>
      <c r="Q215" s="71">
        <f t="shared" si="16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104"/>
      <c r="I216" s="105" t="s">
        <v>35</v>
      </c>
      <c r="J216" s="106"/>
      <c r="K216" s="107"/>
      <c r="L216" s="107"/>
      <c r="M216" s="108"/>
      <c r="N216" s="109">
        <f>SUM(N16:N215)</f>
        <v>0</v>
      </c>
      <c r="O216" s="110">
        <f>+O215</f>
        <v>0</v>
      </c>
      <c r="P216" s="109">
        <f>SUM(P16:P215)</f>
        <v>0</v>
      </c>
      <c r="Q216" s="110">
        <f>+Q215</f>
        <v>0</v>
      </c>
      <c r="R216" s="110">
        <f>SUM(R16:R215)</f>
        <v>0</v>
      </c>
      <c r="S216" s="111">
        <f>+S215</f>
        <v>0</v>
      </c>
      <c r="T216" s="112" t="s">
        <v>37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0</v>
      </c>
      <c r="P217" s="17"/>
      <c r="Q217" s="34">
        <f>+Q216-P216</f>
        <v>0</v>
      </c>
      <c r="R217" s="17"/>
      <c r="S217" s="34">
        <f>+S216-R216</f>
        <v>0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40</v>
      </c>
      <c r="P218" s="32"/>
      <c r="Q218" s="33" t="s">
        <v>40</v>
      </c>
      <c r="R218" s="32"/>
      <c r="S218" s="33" t="s">
        <v>40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14</v>
      </c>
      <c r="C223" s="10" t="s">
        <v>25</v>
      </c>
      <c r="D223" s="11" t="s">
        <v>86</v>
      </c>
      <c r="E223" s="12" t="str">
        <f t="shared" ref="E223:E228" si="17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24</v>
      </c>
      <c r="C224" s="10" t="s">
        <v>25</v>
      </c>
      <c r="D224" s="11" t="s">
        <v>87</v>
      </c>
      <c r="E224" s="12" t="str">
        <f t="shared" si="17"/>
        <v>BPBIBGSF - Юробанк България АД</v>
      </c>
    </row>
    <row r="225" spans="1:5" ht="19.5" customHeight="1" x14ac:dyDescent="0.25">
      <c r="A225" s="9">
        <f t="shared" ref="A225:A237" si="18">1+A224</f>
        <v>3</v>
      </c>
      <c r="B225" s="10" t="s">
        <v>21</v>
      </c>
      <c r="C225" s="10" t="s">
        <v>25</v>
      </c>
      <c r="D225" s="11" t="s">
        <v>20</v>
      </c>
      <c r="E225" s="12" t="str">
        <f t="shared" si="17"/>
        <v>UNCRBGSF - УниКредит Булбанк АД</v>
      </c>
    </row>
    <row r="226" spans="1:5" ht="19.5" customHeight="1" x14ac:dyDescent="0.25">
      <c r="A226" s="9">
        <f t="shared" si="18"/>
        <v>4</v>
      </c>
      <c r="B226" s="10" t="s">
        <v>19</v>
      </c>
      <c r="C226" s="10" t="s">
        <v>25</v>
      </c>
      <c r="D226" s="11" t="s">
        <v>18</v>
      </c>
      <c r="E226" s="12" t="str">
        <f t="shared" si="17"/>
        <v>BUINBGSF - Алианц Банк България АД</v>
      </c>
    </row>
    <row r="227" spans="1:5" ht="19.5" customHeight="1" x14ac:dyDescent="0.25">
      <c r="A227" s="9">
        <f t="shared" si="18"/>
        <v>5</v>
      </c>
      <c r="B227" s="10" t="s">
        <v>1</v>
      </c>
      <c r="C227" s="10" t="s">
        <v>25</v>
      </c>
      <c r="D227" s="11" t="s">
        <v>0</v>
      </c>
      <c r="E227" s="12" t="str">
        <f t="shared" si="17"/>
        <v>IORTBGSF - Инвестбанк АД</v>
      </c>
    </row>
    <row r="228" spans="1:5" ht="19.5" customHeight="1" x14ac:dyDescent="0.25">
      <c r="A228" s="9">
        <f t="shared" si="18"/>
        <v>6</v>
      </c>
      <c r="B228" s="10" t="s">
        <v>9</v>
      </c>
      <c r="C228" s="10" t="s">
        <v>25</v>
      </c>
      <c r="D228" s="11" t="s">
        <v>8</v>
      </c>
      <c r="E228" s="12" t="str">
        <f t="shared" si="17"/>
        <v>UBBSBGSF - Обединена българска банка АД</v>
      </c>
    </row>
    <row r="229" spans="1:5" ht="19.5" customHeight="1" x14ac:dyDescent="0.25">
      <c r="A229" s="9">
        <f t="shared" si="18"/>
        <v>7</v>
      </c>
      <c r="B229" s="10" t="s">
        <v>3</v>
      </c>
      <c r="C229" s="10" t="s">
        <v>25</v>
      </c>
      <c r="D229" s="11" t="s">
        <v>2</v>
      </c>
      <c r="E229" s="12" t="str">
        <f t="shared" ref="E229:E237" si="19">+CONCATENATE(B229,C229,D229)</f>
        <v>SOMBBGSF - Общинска банка АД</v>
      </c>
    </row>
    <row r="230" spans="1:5" ht="19.5" customHeight="1" x14ac:dyDescent="0.25">
      <c r="A230" s="9">
        <f t="shared" si="18"/>
        <v>8</v>
      </c>
      <c r="B230" s="10" t="s">
        <v>16</v>
      </c>
      <c r="C230" s="10" t="s">
        <v>25</v>
      </c>
      <c r="D230" s="11" t="s">
        <v>15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18"/>
        <v>9</v>
      </c>
      <c r="B231" s="10" t="s">
        <v>5</v>
      </c>
      <c r="C231" s="10" t="s">
        <v>25</v>
      </c>
      <c r="D231" s="13" t="s">
        <v>4</v>
      </c>
      <c r="E231" s="12" t="str">
        <f t="shared" si="19"/>
        <v>FINVBGSF - Първа инвестиционна банка АД</v>
      </c>
    </row>
    <row r="232" spans="1:5" ht="19.5" customHeight="1" x14ac:dyDescent="0.25">
      <c r="A232" s="9">
        <f t="shared" si="18"/>
        <v>10</v>
      </c>
      <c r="B232" s="10" t="s">
        <v>23</v>
      </c>
      <c r="C232" s="10" t="s">
        <v>25</v>
      </c>
      <c r="D232" s="11" t="s">
        <v>22</v>
      </c>
      <c r="E232" s="12" t="str">
        <f>+CONCATENATE(B232,C232,D232)</f>
        <v>CECBBGSF - Централна кооперативна банка АД</v>
      </c>
    </row>
    <row r="233" spans="1:5" ht="19.5" customHeight="1" x14ac:dyDescent="0.25">
      <c r="A233" s="9">
        <f t="shared" si="18"/>
        <v>11</v>
      </c>
      <c r="B233" s="10" t="s">
        <v>17</v>
      </c>
      <c r="C233" s="10" t="s">
        <v>25</v>
      </c>
      <c r="D233" s="11" t="s">
        <v>88</v>
      </c>
      <c r="E233" s="12" t="str">
        <f>+CONCATENATE(B233,C233,D233)</f>
        <v>TEXIBGSF - Тексим Банк АД</v>
      </c>
    </row>
    <row r="234" spans="1:5" ht="19.5" customHeight="1" x14ac:dyDescent="0.25">
      <c r="A234" s="9">
        <f t="shared" si="18"/>
        <v>12</v>
      </c>
      <c r="B234" s="10" t="s">
        <v>13</v>
      </c>
      <c r="C234" s="10" t="s">
        <v>25</v>
      </c>
      <c r="D234" s="13" t="s">
        <v>12</v>
      </c>
      <c r="E234" s="12" t="str">
        <f>+CONCATENATE(B234,C234,D234)</f>
        <v>CREXBGSF - Токуда Банк АД</v>
      </c>
    </row>
    <row r="235" spans="1:5" ht="19.5" customHeight="1" x14ac:dyDescent="0.25">
      <c r="A235" s="9">
        <f t="shared" si="18"/>
        <v>13</v>
      </c>
      <c r="B235" s="10" t="s">
        <v>11</v>
      </c>
      <c r="C235" s="10" t="s">
        <v>25</v>
      </c>
      <c r="D235" s="11" t="s">
        <v>10</v>
      </c>
      <c r="E235" s="12" t="str">
        <f>+CONCATENATE(B235,C235,D235)</f>
        <v>DEMIBGSF - Търговска банка Д АД</v>
      </c>
    </row>
    <row r="236" spans="1:5" ht="19.5" customHeight="1" x14ac:dyDescent="0.25">
      <c r="A236" s="9">
        <f t="shared" si="18"/>
        <v>14</v>
      </c>
      <c r="B236" s="10" t="s">
        <v>7</v>
      </c>
      <c r="C236" s="10" t="s">
        <v>25</v>
      </c>
      <c r="D236" s="11" t="s">
        <v>6</v>
      </c>
      <c r="E236" s="12" t="str">
        <f t="shared" si="19"/>
        <v>BGUSBGSF - Българо-американска кредитна банка АД</v>
      </c>
    </row>
    <row r="237" spans="1:5" x14ac:dyDescent="0.25">
      <c r="A237" s="9">
        <f t="shared" si="18"/>
        <v>15</v>
      </c>
      <c r="B237" s="10" t="s">
        <v>96</v>
      </c>
      <c r="C237" s="10" t="s">
        <v>25</v>
      </c>
      <c r="D237" s="13" t="s">
        <v>97</v>
      </c>
      <c r="E237" s="12" t="str">
        <f t="shared" si="19"/>
        <v>BNBGBGSF - Българска народна банка</v>
      </c>
    </row>
  </sheetData>
  <sheetProtection password="F558" sheet="1" objects="1" scenarios="1"/>
  <mergeCells count="219">
    <mergeCell ref="V14:W14"/>
    <mergeCell ref="V17:W17"/>
    <mergeCell ref="I215:M215"/>
    <mergeCell ref="I206:M206"/>
    <mergeCell ref="I207:M207"/>
    <mergeCell ref="I208:M208"/>
    <mergeCell ref="I209:M209"/>
    <mergeCell ref="I210:M210"/>
    <mergeCell ref="I211:M211"/>
    <mergeCell ref="I200:M200"/>
    <mergeCell ref="I201:M201"/>
    <mergeCell ref="I202:M202"/>
    <mergeCell ref="I203:M203"/>
    <mergeCell ref="I204:M204"/>
    <mergeCell ref="I205:M205"/>
    <mergeCell ref="I212:M212"/>
    <mergeCell ref="I213:M213"/>
    <mergeCell ref="I214:M214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11:K11"/>
    <mergeCell ref="M11:T11"/>
    <mergeCell ref="H12:I12"/>
    <mergeCell ref="I14:M14"/>
    <mergeCell ref="I15:M15"/>
    <mergeCell ref="I16:M16"/>
    <mergeCell ref="I17:M17"/>
    <mergeCell ref="I18:M18"/>
    <mergeCell ref="I19:M19"/>
    <mergeCell ref="I2:J2"/>
    <mergeCell ref="H6:T6"/>
    <mergeCell ref="H7:I7"/>
    <mergeCell ref="H8:T8"/>
    <mergeCell ref="J9:L9"/>
    <mergeCell ref="N9:R9"/>
    <mergeCell ref="K2:N2"/>
    <mergeCell ref="I4:J4"/>
    <mergeCell ref="K4:N4"/>
    <mergeCell ref="K3:N3"/>
    <mergeCell ref="R2:S2"/>
    <mergeCell ref="R4:S4"/>
  </mergeCells>
  <conditionalFormatting sqref="S217 O217 Q217">
    <cfRule type="cellIs" dxfId="0" priority="1" stopIfTrue="1" operator="notEqual">
      <formula>0</formula>
    </cfRule>
  </conditionalFormatting>
  <dataValidations count="7"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list" allowBlank="1" showInputMessage="1" showErrorMessage="1" sqref="J9:L9">
      <formula1>$E$16:$E$19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>
      <formula1>$E$223:$E$236</formula1>
    </dataValidation>
    <dataValidation type="whole" operator="greaterThan" allowBlank="1" showInputMessage="1" showErrorMessage="1" sqref="V17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115">
      <formula1>$E$222:$E$237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ПОС - карти от ДПУ в България</vt:lpstr>
      <vt:lpstr>Виртуален ПОС и чужди карти</vt:lpstr>
      <vt:lpstr>'Виртуален ПОС и чужди карти'!Област_печат</vt:lpstr>
      <vt:lpstr>'ПОС - карти от ДПУ в България'!Област_печат</vt:lpstr>
      <vt:lpstr>УКАЗАНИЯ!Област_печат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User</cp:lastModifiedBy>
  <cp:lastPrinted>2021-09-13T13:22:20Z</cp:lastPrinted>
  <dcterms:created xsi:type="dcterms:W3CDTF">2012-09-18T12:04:12Z</dcterms:created>
  <dcterms:modified xsi:type="dcterms:W3CDTF">2026-01-08T06:14:41Z</dcterms:modified>
</cp:coreProperties>
</file>